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 defaultThemeVersion="124226"/>
  <xr:revisionPtr revIDLastSave="0" documentId="13_ncr:1_{AC509F14-0291-4078-9956-7DFDF68E2F1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  <sheet name="Отчет о совместимости" sheetId="4" r:id="rId4"/>
    <sheet name="ведомость 10 дней" sheetId="5" r:id="rId5"/>
  </sheets>
  <calcPr calcId="191029"/>
</workbook>
</file>

<file path=xl/calcChain.xml><?xml version="1.0" encoding="utf-8"?>
<calcChain xmlns="http://schemas.openxmlformats.org/spreadsheetml/2006/main">
  <c r="N349" i="5" l="1"/>
  <c r="N348" i="5"/>
  <c r="N347" i="5"/>
  <c r="N346" i="5"/>
  <c r="N345" i="5"/>
  <c r="N344" i="5"/>
  <c r="N343" i="5"/>
  <c r="N342" i="5"/>
  <c r="N341" i="5"/>
  <c r="N340" i="5"/>
  <c r="N339" i="5"/>
  <c r="N338" i="5"/>
  <c r="N337" i="5"/>
  <c r="N336" i="5"/>
  <c r="N335" i="5"/>
  <c r="N334" i="5"/>
  <c r="N333" i="5"/>
  <c r="N332" i="5"/>
  <c r="N331" i="5"/>
  <c r="N330" i="5"/>
  <c r="N329" i="5"/>
  <c r="N328" i="5"/>
  <c r="N327" i="5"/>
  <c r="N326" i="5"/>
  <c r="N325" i="5"/>
  <c r="N324" i="5"/>
  <c r="N323" i="5"/>
  <c r="O307" i="5"/>
  <c r="G307" i="5"/>
  <c r="O306" i="5"/>
  <c r="N306" i="5"/>
  <c r="M306" i="5"/>
  <c r="L306" i="5"/>
  <c r="K306" i="5"/>
  <c r="K307" i="5" s="1"/>
  <c r="J306" i="5"/>
  <c r="I306" i="5"/>
  <c r="H306" i="5"/>
  <c r="G306" i="5"/>
  <c r="F306" i="5"/>
  <c r="E306" i="5"/>
  <c r="D306" i="5"/>
  <c r="C306" i="5"/>
  <c r="O296" i="5"/>
  <c r="N296" i="5"/>
  <c r="N307" i="5" s="1"/>
  <c r="M296" i="5"/>
  <c r="M307" i="5" s="1"/>
  <c r="L296" i="5"/>
  <c r="L307" i="5" s="1"/>
  <c r="K296" i="5"/>
  <c r="J296" i="5"/>
  <c r="J307" i="5" s="1"/>
  <c r="I296" i="5"/>
  <c r="I307" i="5" s="1"/>
  <c r="H296" i="5"/>
  <c r="H307" i="5" s="1"/>
  <c r="G296" i="5"/>
  <c r="F296" i="5"/>
  <c r="F307" i="5" s="1"/>
  <c r="E296" i="5"/>
  <c r="E307" i="5" s="1"/>
  <c r="D296" i="5"/>
  <c r="D307" i="5" s="1"/>
  <c r="C296" i="5"/>
  <c r="O271" i="5"/>
  <c r="N271" i="5"/>
  <c r="M271" i="5"/>
  <c r="M272" i="5" s="1"/>
  <c r="L271" i="5"/>
  <c r="K271" i="5"/>
  <c r="J271" i="5"/>
  <c r="I271" i="5"/>
  <c r="I272" i="5" s="1"/>
  <c r="H271" i="5"/>
  <c r="G271" i="5"/>
  <c r="F271" i="5"/>
  <c r="E271" i="5"/>
  <c r="E272" i="5" s="1"/>
  <c r="D271" i="5"/>
  <c r="C271" i="5"/>
  <c r="O262" i="5"/>
  <c r="O272" i="5" s="1"/>
  <c r="N262" i="5"/>
  <c r="N272" i="5" s="1"/>
  <c r="M262" i="5"/>
  <c r="L262" i="5"/>
  <c r="L272" i="5" s="1"/>
  <c r="K262" i="5"/>
  <c r="K272" i="5" s="1"/>
  <c r="J262" i="5"/>
  <c r="J272" i="5" s="1"/>
  <c r="I262" i="5"/>
  <c r="H262" i="5"/>
  <c r="H272" i="5" s="1"/>
  <c r="G262" i="5"/>
  <c r="G272" i="5" s="1"/>
  <c r="F262" i="5"/>
  <c r="F272" i="5" s="1"/>
  <c r="E262" i="5"/>
  <c r="D262" i="5"/>
  <c r="D272" i="5" s="1"/>
  <c r="C262" i="5"/>
  <c r="O238" i="5"/>
  <c r="G238" i="5"/>
  <c r="O237" i="5"/>
  <c r="N237" i="5"/>
  <c r="M237" i="5"/>
  <c r="L237" i="5"/>
  <c r="K237" i="5"/>
  <c r="K238" i="5" s="1"/>
  <c r="J237" i="5"/>
  <c r="I237" i="5"/>
  <c r="H237" i="5"/>
  <c r="G237" i="5"/>
  <c r="F237" i="5"/>
  <c r="E237" i="5"/>
  <c r="D237" i="5"/>
  <c r="C237" i="5"/>
  <c r="O229" i="5"/>
  <c r="N229" i="5"/>
  <c r="N238" i="5" s="1"/>
  <c r="M229" i="5"/>
  <c r="M238" i="5" s="1"/>
  <c r="L229" i="5"/>
  <c r="L238" i="5" s="1"/>
  <c r="K229" i="5"/>
  <c r="J229" i="5"/>
  <c r="J238" i="5" s="1"/>
  <c r="I229" i="5"/>
  <c r="I238" i="5" s="1"/>
  <c r="H229" i="5"/>
  <c r="H238" i="5" s="1"/>
  <c r="G229" i="5"/>
  <c r="F229" i="5"/>
  <c r="F238" i="5" s="1"/>
  <c r="E229" i="5"/>
  <c r="E238" i="5" s="1"/>
  <c r="D229" i="5"/>
  <c r="D238" i="5" s="1"/>
  <c r="C229" i="5"/>
  <c r="O207" i="5"/>
  <c r="N207" i="5"/>
  <c r="M207" i="5"/>
  <c r="M208" i="5" s="1"/>
  <c r="L207" i="5"/>
  <c r="K207" i="5"/>
  <c r="J207" i="5"/>
  <c r="I207" i="5"/>
  <c r="I208" i="5" s="1"/>
  <c r="H207" i="5"/>
  <c r="G207" i="5"/>
  <c r="F207" i="5"/>
  <c r="E207" i="5"/>
  <c r="E208" i="5" s="1"/>
  <c r="D207" i="5"/>
  <c r="C207" i="5"/>
  <c r="O197" i="5"/>
  <c r="O208" i="5" s="1"/>
  <c r="N197" i="5"/>
  <c r="N208" i="5" s="1"/>
  <c r="M197" i="5"/>
  <c r="L197" i="5"/>
  <c r="L208" i="5" s="1"/>
  <c r="K197" i="5"/>
  <c r="K208" i="5" s="1"/>
  <c r="J197" i="5"/>
  <c r="J208" i="5" s="1"/>
  <c r="I197" i="5"/>
  <c r="H197" i="5"/>
  <c r="H208" i="5" s="1"/>
  <c r="G197" i="5"/>
  <c r="G208" i="5" s="1"/>
  <c r="F197" i="5"/>
  <c r="F208" i="5" s="1"/>
  <c r="E197" i="5"/>
  <c r="D197" i="5"/>
  <c r="D208" i="5" s="1"/>
  <c r="C197" i="5"/>
  <c r="O174" i="5"/>
  <c r="G174" i="5"/>
  <c r="O173" i="5"/>
  <c r="N173" i="5"/>
  <c r="M173" i="5"/>
  <c r="L173" i="5"/>
  <c r="K173" i="5"/>
  <c r="K174" i="5" s="1"/>
  <c r="J173" i="5"/>
  <c r="I173" i="5"/>
  <c r="H173" i="5"/>
  <c r="G173" i="5"/>
  <c r="F173" i="5"/>
  <c r="E173" i="5"/>
  <c r="D173" i="5"/>
  <c r="C173" i="5"/>
  <c r="O164" i="5"/>
  <c r="N164" i="5"/>
  <c r="N174" i="5" s="1"/>
  <c r="M164" i="5"/>
  <c r="M174" i="5" s="1"/>
  <c r="L164" i="5"/>
  <c r="L174" i="5" s="1"/>
  <c r="K164" i="5"/>
  <c r="J164" i="5"/>
  <c r="J174" i="5" s="1"/>
  <c r="I164" i="5"/>
  <c r="I174" i="5" s="1"/>
  <c r="H164" i="5"/>
  <c r="H174" i="5" s="1"/>
  <c r="G164" i="5"/>
  <c r="F164" i="5"/>
  <c r="F174" i="5" s="1"/>
  <c r="E164" i="5"/>
  <c r="E174" i="5" s="1"/>
  <c r="D164" i="5"/>
  <c r="D174" i="5" s="1"/>
  <c r="C164" i="5"/>
  <c r="O142" i="5"/>
  <c r="N142" i="5"/>
  <c r="M142" i="5"/>
  <c r="M143" i="5" s="1"/>
  <c r="L142" i="5"/>
  <c r="K142" i="5"/>
  <c r="J142" i="5"/>
  <c r="I142" i="5"/>
  <c r="I143" i="5" s="1"/>
  <c r="H142" i="5"/>
  <c r="G142" i="5"/>
  <c r="F142" i="5"/>
  <c r="E142" i="5"/>
  <c r="E143" i="5" s="1"/>
  <c r="D142" i="5"/>
  <c r="C142" i="5"/>
  <c r="O133" i="5"/>
  <c r="O143" i="5" s="1"/>
  <c r="N133" i="5"/>
  <c r="N143" i="5" s="1"/>
  <c r="M133" i="5"/>
  <c r="L133" i="5"/>
  <c r="L143" i="5" s="1"/>
  <c r="K133" i="5"/>
  <c r="K143" i="5" s="1"/>
  <c r="J133" i="5"/>
  <c r="J143" i="5" s="1"/>
  <c r="I133" i="5"/>
  <c r="H133" i="5"/>
  <c r="H143" i="5" s="1"/>
  <c r="G133" i="5"/>
  <c r="G143" i="5" s="1"/>
  <c r="F133" i="5"/>
  <c r="F143" i="5" s="1"/>
  <c r="E133" i="5"/>
  <c r="D133" i="5"/>
  <c r="D143" i="5" s="1"/>
  <c r="C133" i="5"/>
  <c r="O111" i="5"/>
  <c r="O112" i="5" s="1"/>
  <c r="N111" i="5"/>
  <c r="M111" i="5"/>
  <c r="L111" i="5"/>
  <c r="K111" i="5"/>
  <c r="K112" i="5" s="1"/>
  <c r="J111" i="5"/>
  <c r="I111" i="5"/>
  <c r="H111" i="5"/>
  <c r="G111" i="5"/>
  <c r="G112" i="5" s="1"/>
  <c r="F111" i="5"/>
  <c r="E111" i="5"/>
  <c r="E112" i="5" s="1"/>
  <c r="D111" i="5"/>
  <c r="C111" i="5"/>
  <c r="O102" i="5"/>
  <c r="N102" i="5"/>
  <c r="N112" i="5" s="1"/>
  <c r="M102" i="5"/>
  <c r="L102" i="5"/>
  <c r="L112" i="5" s="1"/>
  <c r="K102" i="5"/>
  <c r="J102" i="5"/>
  <c r="J112" i="5" s="1"/>
  <c r="I102" i="5"/>
  <c r="I112" i="5" s="1"/>
  <c r="H102" i="5"/>
  <c r="H112" i="5" s="1"/>
  <c r="G102" i="5"/>
  <c r="F102" i="5"/>
  <c r="F112" i="5" s="1"/>
  <c r="E102" i="5"/>
  <c r="D102" i="5"/>
  <c r="D112" i="5" s="1"/>
  <c r="C102" i="5"/>
  <c r="M80" i="5"/>
  <c r="E80" i="5"/>
  <c r="O79" i="5"/>
  <c r="N79" i="5"/>
  <c r="M79" i="5"/>
  <c r="L79" i="5"/>
  <c r="K79" i="5"/>
  <c r="J79" i="5"/>
  <c r="J80" i="5" s="1"/>
  <c r="I79" i="5"/>
  <c r="I80" i="5" s="1"/>
  <c r="H79" i="5"/>
  <c r="G79" i="5"/>
  <c r="F79" i="5"/>
  <c r="E79" i="5"/>
  <c r="D79" i="5"/>
  <c r="C79" i="5"/>
  <c r="O70" i="5"/>
  <c r="O80" i="5" s="1"/>
  <c r="N70" i="5"/>
  <c r="N80" i="5" s="1"/>
  <c r="M70" i="5"/>
  <c r="L70" i="5"/>
  <c r="L80" i="5" s="1"/>
  <c r="K70" i="5"/>
  <c r="K80" i="5" s="1"/>
  <c r="J70" i="5"/>
  <c r="I70" i="5"/>
  <c r="H70" i="5"/>
  <c r="H80" i="5" s="1"/>
  <c r="G70" i="5"/>
  <c r="G80" i="5" s="1"/>
  <c r="F70" i="5"/>
  <c r="F80" i="5" s="1"/>
  <c r="E70" i="5"/>
  <c r="D70" i="5"/>
  <c r="D80" i="5" s="1"/>
  <c r="C70" i="5"/>
  <c r="K48" i="5"/>
  <c r="O47" i="5"/>
  <c r="O48" i="5" s="1"/>
  <c r="N47" i="5"/>
  <c r="M47" i="5"/>
  <c r="M48" i="5" s="1"/>
  <c r="L47" i="5"/>
  <c r="L310" i="5" s="1"/>
  <c r="L313" i="5" s="1"/>
  <c r="K47" i="5"/>
  <c r="J47" i="5"/>
  <c r="I47" i="5"/>
  <c r="H47" i="5"/>
  <c r="H310" i="5" s="1"/>
  <c r="H313" i="5" s="1"/>
  <c r="G47" i="5"/>
  <c r="G48" i="5" s="1"/>
  <c r="F47" i="5"/>
  <c r="E47" i="5"/>
  <c r="E48" i="5" s="1"/>
  <c r="D47" i="5"/>
  <c r="D310" i="5" s="1"/>
  <c r="D313" i="5" s="1"/>
  <c r="C47" i="5"/>
  <c r="O38" i="5"/>
  <c r="N38" i="5"/>
  <c r="N48" i="5" s="1"/>
  <c r="M38" i="5"/>
  <c r="M309" i="5" s="1"/>
  <c r="M312" i="5" s="1"/>
  <c r="L38" i="5"/>
  <c r="L48" i="5" s="1"/>
  <c r="K38" i="5"/>
  <c r="J38" i="5"/>
  <c r="J48" i="5" s="1"/>
  <c r="I38" i="5"/>
  <c r="I309" i="5" s="1"/>
  <c r="I312" i="5" s="1"/>
  <c r="H38" i="5"/>
  <c r="H48" i="5" s="1"/>
  <c r="G38" i="5"/>
  <c r="F38" i="5"/>
  <c r="F48" i="5" s="1"/>
  <c r="E38" i="5"/>
  <c r="E309" i="5" s="1"/>
  <c r="E312" i="5" s="1"/>
  <c r="D38" i="5"/>
  <c r="D48" i="5" s="1"/>
  <c r="C38" i="5"/>
  <c r="O20" i="5"/>
  <c r="M20" i="5"/>
  <c r="J20" i="5"/>
  <c r="I20" i="5"/>
  <c r="E20" i="5"/>
  <c r="O19" i="5"/>
  <c r="O310" i="5" s="1"/>
  <c r="O313" i="5" s="1"/>
  <c r="N19" i="5"/>
  <c r="M19" i="5"/>
  <c r="L19" i="5"/>
  <c r="K19" i="5"/>
  <c r="J19" i="5"/>
  <c r="I19" i="5"/>
  <c r="H19" i="5"/>
  <c r="G19" i="5"/>
  <c r="G310" i="5" s="1"/>
  <c r="G313" i="5" s="1"/>
  <c r="F19" i="5"/>
  <c r="E19" i="5"/>
  <c r="D19" i="5"/>
  <c r="C19" i="5"/>
  <c r="O10" i="5"/>
  <c r="O309" i="5" s="1"/>
  <c r="O312" i="5" s="1"/>
  <c r="N10" i="5"/>
  <c r="M10" i="5"/>
  <c r="L10" i="5"/>
  <c r="L20" i="5" s="1"/>
  <c r="L308" i="5" s="1"/>
  <c r="L311" i="5" s="1"/>
  <c r="K10" i="5"/>
  <c r="K309" i="5" s="1"/>
  <c r="K312" i="5" s="1"/>
  <c r="J10" i="5"/>
  <c r="I10" i="5"/>
  <c r="H10" i="5"/>
  <c r="H20" i="5" s="1"/>
  <c r="H308" i="5" s="1"/>
  <c r="H311" i="5" s="1"/>
  <c r="G10" i="5"/>
  <c r="G20" i="5" s="1"/>
  <c r="F10" i="5"/>
  <c r="E10" i="5"/>
  <c r="D10" i="5"/>
  <c r="D20" i="5" s="1"/>
  <c r="D308" i="5" s="1"/>
  <c r="D311" i="5" s="1"/>
  <c r="C10" i="5"/>
  <c r="O308" i="5" l="1"/>
  <c r="O311" i="5" s="1"/>
  <c r="G308" i="5"/>
  <c r="G311" i="5" s="1"/>
  <c r="J308" i="5"/>
  <c r="J311" i="5" s="1"/>
  <c r="G309" i="5"/>
  <c r="G312" i="5" s="1"/>
  <c r="K310" i="5"/>
  <c r="K313" i="5" s="1"/>
  <c r="F309" i="5"/>
  <c r="F312" i="5" s="1"/>
  <c r="J309" i="5"/>
  <c r="J312" i="5" s="1"/>
  <c r="N309" i="5"/>
  <c r="N312" i="5" s="1"/>
  <c r="E310" i="5"/>
  <c r="E313" i="5" s="1"/>
  <c r="I310" i="5"/>
  <c r="I313" i="5" s="1"/>
  <c r="M310" i="5"/>
  <c r="M313" i="5" s="1"/>
  <c r="F20" i="5"/>
  <c r="F308" i="5" s="1"/>
  <c r="F311" i="5" s="1"/>
  <c r="K20" i="5"/>
  <c r="K308" i="5" s="1"/>
  <c r="K311" i="5" s="1"/>
  <c r="M112" i="5"/>
  <c r="H309" i="5"/>
  <c r="H312" i="5" s="1"/>
  <c r="J310" i="5"/>
  <c r="J313" i="5" s="1"/>
  <c r="N310" i="5"/>
  <c r="N313" i="5" s="1"/>
  <c r="M308" i="5"/>
  <c r="M311" i="5" s="1"/>
  <c r="E308" i="5"/>
  <c r="E311" i="5" s="1"/>
  <c r="F310" i="5"/>
  <c r="F313" i="5" s="1"/>
  <c r="N20" i="5"/>
  <c r="N308" i="5" s="1"/>
  <c r="N311" i="5" s="1"/>
  <c r="I48" i="5"/>
  <c r="I308" i="5" s="1"/>
  <c r="I311" i="5" s="1"/>
  <c r="D309" i="5"/>
  <c r="D312" i="5" s="1"/>
  <c r="L309" i="5"/>
  <c r="L312" i="5" s="1"/>
  <c r="C296" i="1"/>
  <c r="C306" i="1"/>
  <c r="C271" i="1"/>
  <c r="C262" i="1"/>
  <c r="C229" i="1"/>
  <c r="C237" i="1"/>
  <c r="C197" i="1"/>
  <c r="C207" i="1"/>
  <c r="C173" i="1"/>
  <c r="C164" i="1"/>
  <c r="C142" i="1"/>
  <c r="C133" i="1"/>
  <c r="C111" i="1"/>
  <c r="C102" i="1"/>
  <c r="C79" i="1"/>
  <c r="C70" i="1"/>
  <c r="C47" i="1"/>
  <c r="C38" i="1"/>
  <c r="C19" i="1"/>
  <c r="C10" i="1"/>
  <c r="D142" i="1" l="1"/>
  <c r="D262" i="1" l="1"/>
  <c r="D271" i="1"/>
  <c r="D237" i="1"/>
  <c r="D229" i="1"/>
  <c r="D197" i="1"/>
  <c r="D173" i="1"/>
  <c r="D164" i="1"/>
  <c r="D111" i="1"/>
  <c r="E102" i="1"/>
  <c r="F102" i="1"/>
  <c r="G102" i="1"/>
  <c r="D102" i="1"/>
  <c r="D79" i="1"/>
  <c r="D19" i="1"/>
  <c r="D10" i="1"/>
  <c r="D38" i="1"/>
  <c r="D112" i="1" l="1"/>
  <c r="D238" i="1"/>
  <c r="D174" i="1"/>
  <c r="D20" i="1"/>
  <c r="D207" i="1"/>
  <c r="E38" i="1" l="1"/>
  <c r="F38" i="1"/>
  <c r="G38" i="1"/>
  <c r="E164" i="1"/>
  <c r="F164" i="1"/>
  <c r="G164" i="1"/>
  <c r="D306" i="1"/>
  <c r="E306" i="1"/>
  <c r="F306" i="1"/>
  <c r="G306" i="1"/>
  <c r="D296" i="1"/>
  <c r="E296" i="1"/>
  <c r="E307" i="1" s="1"/>
  <c r="F296" i="1"/>
  <c r="F307" i="1" s="1"/>
  <c r="G296" i="1"/>
  <c r="G307" i="1" s="1"/>
  <c r="E271" i="1"/>
  <c r="F271" i="1"/>
  <c r="G271" i="1"/>
  <c r="E237" i="1"/>
  <c r="F237" i="1"/>
  <c r="G237" i="1"/>
  <c r="E197" i="1"/>
  <c r="F197" i="1"/>
  <c r="G197" i="1"/>
  <c r="D208" i="1"/>
  <c r="E173" i="1"/>
  <c r="F173" i="1"/>
  <c r="G173" i="1"/>
  <c r="G174" i="1" s="1"/>
  <c r="E133" i="1"/>
  <c r="F133" i="1"/>
  <c r="G133" i="1"/>
  <c r="D133" i="1"/>
  <c r="D143" i="1" s="1"/>
  <c r="E79" i="1"/>
  <c r="F79" i="1"/>
  <c r="G79" i="1"/>
  <c r="E47" i="1"/>
  <c r="F47" i="1"/>
  <c r="G47" i="1"/>
  <c r="D47" i="1"/>
  <c r="D48" i="1" s="1"/>
  <c r="E19" i="1"/>
  <c r="F19" i="1"/>
  <c r="G19" i="1"/>
  <c r="E10" i="1"/>
  <c r="F10" i="1"/>
  <c r="G10" i="1"/>
  <c r="E142" i="1"/>
  <c r="F142" i="1"/>
  <c r="G142" i="1"/>
  <c r="D272" i="1"/>
  <c r="E262" i="1"/>
  <c r="F262" i="1"/>
  <c r="G262" i="1"/>
  <c r="E229" i="1"/>
  <c r="E238" i="1" s="1"/>
  <c r="F229" i="1"/>
  <c r="G229" i="1"/>
  <c r="E207" i="1"/>
  <c r="F207" i="1"/>
  <c r="F208" i="1" s="1"/>
  <c r="G207" i="1"/>
  <c r="E111" i="1"/>
  <c r="F111" i="1"/>
  <c r="F112" i="1" s="1"/>
  <c r="G111" i="1"/>
  <c r="E70" i="1"/>
  <c r="F70" i="1"/>
  <c r="F80" i="1" s="1"/>
  <c r="G70" i="1"/>
  <c r="D70" i="1"/>
  <c r="D80" i="1" s="1"/>
  <c r="G19" i="2"/>
  <c r="G36" i="2"/>
  <c r="F36" i="2"/>
  <c r="E36" i="2"/>
  <c r="D36" i="2"/>
  <c r="G31" i="2"/>
  <c r="F31" i="2"/>
  <c r="E31" i="2"/>
  <c r="D31" i="2"/>
  <c r="G23" i="2"/>
  <c r="F23" i="2"/>
  <c r="F37" i="2"/>
  <c r="E23" i="2"/>
  <c r="D23" i="2"/>
  <c r="F19" i="2"/>
  <c r="E19" i="2"/>
  <c r="D19" i="2"/>
  <c r="G11" i="2"/>
  <c r="G37" i="2" s="1"/>
  <c r="F11" i="2"/>
  <c r="E11" i="2"/>
  <c r="D11" i="2"/>
  <c r="D307" i="1" l="1"/>
  <c r="G238" i="1"/>
  <c r="F238" i="1"/>
  <c r="G48" i="1"/>
  <c r="F272" i="1"/>
  <c r="E80" i="1"/>
  <c r="D37" i="2"/>
  <c r="G309" i="1"/>
  <c r="G312" i="1" s="1"/>
  <c r="F174" i="1"/>
  <c r="F309" i="1"/>
  <c r="F312" i="1" s="1"/>
  <c r="G272" i="1"/>
  <c r="E272" i="1"/>
  <c r="F143" i="1"/>
  <c r="G20" i="1"/>
  <c r="G80" i="1"/>
  <c r="F20" i="1"/>
  <c r="E48" i="1"/>
  <c r="E37" i="2"/>
  <c r="E143" i="1"/>
  <c r="E174" i="1"/>
  <c r="F48" i="1"/>
  <c r="E112" i="1"/>
  <c r="E309" i="1"/>
  <c r="E312" i="1" s="1"/>
  <c r="D309" i="1"/>
  <c r="D312" i="1" s="1"/>
  <c r="G112" i="1"/>
  <c r="G208" i="1"/>
  <c r="E208" i="1"/>
  <c r="G143" i="1"/>
  <c r="G310" i="1"/>
  <c r="G313" i="1" s="1"/>
  <c r="E20" i="1"/>
  <c r="F310" i="1"/>
  <c r="F313" i="1" s="1"/>
  <c r="D310" i="1"/>
  <c r="D313" i="1" s="1"/>
  <c r="E310" i="1"/>
  <c r="E313" i="1" s="1"/>
  <c r="D308" i="1"/>
  <c r="D311" i="1" s="1"/>
  <c r="F308" i="1" l="1"/>
  <c r="F311" i="1" s="1"/>
  <c r="E308" i="1"/>
  <c r="E311" i="1" s="1"/>
  <c r="G308" i="1"/>
  <c r="G311" i="1" s="1"/>
</calcChain>
</file>

<file path=xl/sharedStrings.xml><?xml version="1.0" encoding="utf-8"?>
<sst xmlns="http://schemas.openxmlformats.org/spreadsheetml/2006/main" count="729" uniqueCount="149">
  <si>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</si>
  <si>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</si>
  <si>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</si>
  <si>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</si>
  <si>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</si>
  <si>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</si>
  <si>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</si>
  <si>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</si>
  <si>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</si>
  <si>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</si>
  <si>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</si>
  <si>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</si>
  <si>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</si>
  <si>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</si>
  <si>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</si>
  <si>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</si>
  <si>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</si>
  <si>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</si>
  <si>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</si>
  <si>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</si>
  <si>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</si>
  <si>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</si>
  <si>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</si>
  <si>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</si>
  <si>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</si>
  <si>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</si>
  <si>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</si>
  <si>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</si>
  <si>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</si>
  <si>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</si>
  <si>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</si>
  <si>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каша гречневая рассыпчатая</t>
  </si>
  <si>
    <t>4 день</t>
  </si>
  <si>
    <t>5 день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</si>
  <si>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</si>
  <si>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</si>
  <si>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</si>
  <si>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</si>
  <si>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</si>
  <si>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</si>
  <si>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</si>
  <si>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Пищевые вещества, г</t>
  </si>
  <si>
    <t>Б</t>
  </si>
  <si>
    <t>Ж</t>
  </si>
  <si>
    <t>У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</si>
  <si>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</si>
  <si>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</si>
  <si>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</si>
  <si>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</si>
  <si>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</si>
  <si>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</si>
  <si>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</si>
  <si>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</si>
  <si>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</si>
  <si>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</si>
  <si>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</si>
  <si>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</si>
  <si>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</si>
  <si>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</si>
  <si>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</si>
  <si>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</si>
  <si>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</si>
  <si>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</si>
  <si>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</si>
  <si>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</si>
  <si>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</si>
  <si>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</si>
  <si>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</si>
  <si>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</si>
  <si>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</si>
  <si>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</si>
  <si>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</si>
  <si>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</si>
  <si>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</si>
  <si>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</si>
  <si>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</si>
  <si>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компот из смеси сухофруктов</t>
  </si>
  <si>
    <t xml:space="preserve">сок </t>
  </si>
  <si>
    <t>борщ с капустой и карт. со смет.</t>
  </si>
  <si>
    <t>пюре картофельное</t>
  </si>
  <si>
    <t xml:space="preserve">гуляш </t>
  </si>
  <si>
    <t>рассольник ленинградский со смет.</t>
  </si>
  <si>
    <t xml:space="preserve">каша манная молочная 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</si>
  <si>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</si>
  <si>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</si>
  <si>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</si>
  <si>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</si>
  <si>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</si>
  <si>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</si>
  <si>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</si>
  <si>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</si>
  <si>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</si>
  <si>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</si>
  <si>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мука пшеничная</t>
  </si>
  <si>
    <t>фрукты свежие</t>
  </si>
  <si>
    <t xml:space="preserve">сухофрукты </t>
  </si>
  <si>
    <t>сахар</t>
  </si>
  <si>
    <t>какао-порошок</t>
  </si>
  <si>
    <t>чай</t>
  </si>
  <si>
    <t>птица</t>
  </si>
  <si>
    <t>рыба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</si>
  <si>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</si>
  <si>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</si>
  <si>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</si>
  <si>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</si>
  <si>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</si>
  <si>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</si>
  <si>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Возрастная категория: 12-18 лет</t>
  </si>
  <si>
    <t xml:space="preserve">Ведомость контроля за рационом питания  (12 -18 лет) </t>
  </si>
  <si>
    <t>икра свекольная</t>
  </si>
  <si>
    <t>икра морковная</t>
  </si>
  <si>
    <t>чай с лимоном</t>
  </si>
  <si>
    <t>Пр-во</t>
  </si>
  <si>
    <t>оладьи со сгущ.молоком</t>
  </si>
  <si>
    <t>Жаркое по-домашнему</t>
  </si>
  <si>
    <t>суп картофельный с крупой и мясом</t>
  </si>
  <si>
    <t>суп картофельный с бобовыми</t>
  </si>
  <si>
    <t>рассольник ленинградский со сметаной</t>
  </si>
  <si>
    <t>суп картофельный с мак.изд.</t>
  </si>
  <si>
    <t>Кисель витаминизированный</t>
  </si>
  <si>
    <t>кондитерское изделие</t>
  </si>
  <si>
    <t>щи из свежей капусты с карт. и смет.</t>
  </si>
  <si>
    <t>каша рисовая рассыпчатая</t>
  </si>
  <si>
    <t>Кофейный напиток с молоком</t>
  </si>
  <si>
    <t>салат витаминный</t>
  </si>
  <si>
    <t>суп из овощей с фасолью со сметаной</t>
  </si>
  <si>
    <t>Йогурт</t>
  </si>
  <si>
    <t>пр-во</t>
  </si>
  <si>
    <t>крупы, бобовые</t>
  </si>
  <si>
    <t>Макаронные изделия</t>
  </si>
  <si>
    <t xml:space="preserve">картофель, </t>
  </si>
  <si>
    <t>Овощи (свежие, мороженые, консервированные)</t>
  </si>
  <si>
    <t>Кофейный напиток</t>
  </si>
  <si>
    <t>Соки(напитки витаминизированные)</t>
  </si>
  <si>
    <t>Дрожжи</t>
  </si>
  <si>
    <t xml:space="preserve">мясо </t>
  </si>
  <si>
    <t>Молоко</t>
  </si>
  <si>
    <t>Кисло-молочн.</t>
  </si>
  <si>
    <t>Творог</t>
  </si>
  <si>
    <t>котлета рубленная из мяса птиц</t>
  </si>
  <si>
    <t>котлета мясная</t>
  </si>
  <si>
    <t>Кисломолочные продукты</t>
  </si>
  <si>
    <t>рыба тушеная в томате с овощами</t>
  </si>
  <si>
    <t>Печень по-строгановски</t>
  </si>
  <si>
    <t>Мясо отварное</t>
  </si>
  <si>
    <t>Рыба отварная (с маслом)</t>
  </si>
  <si>
    <t>суп картофельный</t>
  </si>
  <si>
    <t>суп из овощей</t>
  </si>
  <si>
    <t>Птица, отварная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</si>
</sst>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4" borderId="0" xfId="0" applyFill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/>
    <xf numFmtId="0" fontId="7" fillId="3" borderId="4" xfId="0" applyFont="1" applyFill="1" applyBorder="1"/>
    <xf numFmtId="0" fontId="7" fillId="6" borderId="4" xfId="0" applyFont="1" applyFill="1" applyBorder="1"/>
    <xf numFmtId="0" fontId="12" fillId="5" borderId="4" xfId="0" applyFont="1" applyFill="1" applyBorder="1"/>
    <xf numFmtId="0" fontId="13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164" fontId="4" fillId="4" borderId="4" xfId="0" applyNumberFormat="1" applyFont="1" applyFill="1" applyBorder="1"/>
    <xf numFmtId="1" fontId="4" fillId="4" borderId="4" xfId="0" applyNumberFormat="1" applyFont="1" applyFill="1" applyBorder="1" applyAlignment="1">
      <alignment horizontal="center"/>
    </xf>
    <xf numFmtId="164" fontId="3" fillId="4" borderId="0" xfId="0" applyNumberFormat="1" applyFont="1" applyFill="1"/>
    <xf numFmtId="164" fontId="4" fillId="4" borderId="0" xfId="0" applyNumberFormat="1" applyFont="1" applyFill="1"/>
    <xf numFmtId="164" fontId="13" fillId="4" borderId="4" xfId="0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1" fontId="4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4" fillId="7" borderId="4" xfId="0" applyNumberFormat="1" applyFont="1" applyFill="1" applyBorder="1"/>
    <xf numFmtId="1" fontId="4" fillId="7" borderId="4" xfId="0" applyNumberFormat="1" applyFont="1" applyFill="1" applyBorder="1" applyAlignment="1">
      <alignment horizontal="center"/>
    </xf>
    <xf numFmtId="164" fontId="4" fillId="7" borderId="4" xfId="0" applyNumberFormat="1" applyFont="1" applyFill="1" applyBorder="1" applyAlignment="1">
      <alignment horizontal="center"/>
    </xf>
    <xf numFmtId="164" fontId="10" fillId="8" borderId="4" xfId="0" applyNumberFormat="1" applyFont="1" applyFill="1" applyBorder="1"/>
    <xf numFmtId="1" fontId="4" fillId="8" borderId="4" xfId="0" applyNumberFormat="1" applyFont="1" applyFill="1" applyBorder="1" applyAlignment="1">
      <alignment horizontal="center"/>
    </xf>
    <xf numFmtId="164" fontId="4" fillId="8" borderId="4" xfId="0" applyNumberFormat="1" applyFont="1" applyFill="1" applyBorder="1" applyAlignment="1">
      <alignment horizontal="center"/>
    </xf>
    <xf numFmtId="164" fontId="4" fillId="9" borderId="4" xfId="0" applyNumberFormat="1" applyFont="1" applyFill="1" applyBorder="1"/>
    <xf numFmtId="0" fontId="14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/>
    </xf>
    <xf numFmtId="0" fontId="15" fillId="4" borderId="4" xfId="0" applyFont="1" applyFill="1" applyBorder="1"/>
    <xf numFmtId="0" fontId="4" fillId="4" borderId="4" xfId="0" applyFont="1" applyFill="1" applyBorder="1"/>
    <xf numFmtId="9" fontId="10" fillId="4" borderId="4" xfId="1" applyFont="1" applyFill="1" applyBorder="1" applyAlignment="1">
      <alignment horizontal="center"/>
    </xf>
    <xf numFmtId="0" fontId="13" fillId="4" borderId="9" xfId="0" applyFont="1" applyFill="1" applyBorder="1"/>
    <xf numFmtId="0" fontId="16" fillId="4" borderId="9" xfId="0" applyFont="1" applyFill="1" applyBorder="1"/>
    <xf numFmtId="0" fontId="16" fillId="4" borderId="9" xfId="0" applyFont="1" applyFill="1" applyBorder="1" applyAlignment="1">
      <alignment wrapText="1"/>
    </xf>
    <xf numFmtId="0" fontId="16" fillId="4" borderId="5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0" fillId="4" borderId="9" xfId="0" applyFill="1" applyBorder="1"/>
    <xf numFmtId="0" fontId="0" fillId="4" borderId="4" xfId="0" applyFill="1" applyBorder="1"/>
    <xf numFmtId="0" fontId="13" fillId="4" borderId="4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/>
    <xf numFmtId="1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wrapText="1"/>
    </xf>
    <xf numFmtId="164" fontId="4" fillId="4" borderId="6" xfId="0" applyNumberFormat="1" applyFont="1" applyFill="1" applyBorder="1" applyAlignment="1">
      <alignment wrapText="1"/>
    </xf>
    <xf numFmtId="0" fontId="22" fillId="4" borderId="4" xfId="0" applyFont="1" applyFill="1" applyBorder="1"/>
    <xf numFmtId="164" fontId="10" fillId="4" borderId="9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164" fontId="4" fillId="4" borderId="5" xfId="0" applyNumberFormat="1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left" wrapText="1"/>
    </xf>
    <xf numFmtId="164" fontId="4" fillId="4" borderId="10" xfId="0" applyNumberFormat="1" applyFont="1" applyFill="1" applyBorder="1" applyAlignment="1">
      <alignment horizontal="left" wrapText="1"/>
    </xf>
    <xf numFmtId="164" fontId="10" fillId="0" borderId="8" xfId="0" applyNumberFormat="1" applyFont="1" applyBorder="1" applyAlignment="1">
      <alignment horizontal="left"/>
    </xf>
    <xf numFmtId="164" fontId="10" fillId="4" borderId="0" xfId="0" applyNumberFormat="1" applyFont="1" applyFill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left"/>
    </xf>
    <xf numFmtId="0" fontId="10" fillId="4" borderId="9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10" fillId="2" borderId="8" xfId="0" applyFont="1" applyFill="1" applyBorder="1" applyAlignment="1">
      <alignment horizontal="left"/>
    </xf>
    <xf numFmtId="164" fontId="13" fillId="4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wrapText="1"/>
    </xf>
    <xf numFmtId="0" fontId="18" fillId="4" borderId="10" xfId="0" applyFont="1" applyFill="1" applyBorder="1" applyAlignment="1">
      <alignment horizontal="center" wrapText="1"/>
    </xf>
    <xf numFmtId="0" fontId="20" fillId="4" borderId="0" xfId="0" applyFont="1" applyFill="1" applyAlignment="1">
      <alignment horizontal="center"/>
    </xf>
    <xf numFmtId="0" fontId="16" fillId="4" borderId="4" xfId="0" applyFont="1" applyFill="1" applyBorder="1" applyAlignment="1">
      <alignment horizontal="center" wrapText="1"/>
    </xf>
    <xf numFmtId="0" fontId="21" fillId="4" borderId="11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7"/>
  <sheetViews>
    <sheetView tabSelected="1" view="pageBreakPreview" topLeftCell="A283" zoomScale="80" zoomScaleNormal="100" zoomScaleSheetLayoutView="80" workbookViewId="0">
      <selection activeCell="I295" sqref="I295"/>
    </sheetView>
  </sheetViews>
  <sheetFormatPr defaultRowHeight="15" x14ac:dyDescent="0.25"/>
  <cols>
    <col min="1" max="1" width="12.5703125" style="32" customWidth="1"/>
    <col min="2" max="2" width="40.140625" style="3" customWidth="1"/>
    <col min="3" max="3" width="13.42578125" style="30" customWidth="1"/>
    <col min="4" max="4" width="12" style="30" customWidth="1"/>
    <col min="5" max="5" width="13.5703125" style="30" customWidth="1"/>
    <col min="6" max="6" width="11.7109375" style="30" customWidth="1"/>
    <col min="7" max="7" width="19.140625" style="30" customWidth="1"/>
  </cols>
  <sheetData>
    <row r="1" spans="1:7" ht="15" customHeight="1" x14ac:dyDescent="0.3">
      <c r="A1" s="95" t="s">
        <v>107</v>
      </c>
      <c r="B1" s="95"/>
      <c r="C1" s="95"/>
      <c r="D1" s="95"/>
      <c r="E1" s="95"/>
      <c r="F1" s="95"/>
      <c r="G1" s="95"/>
    </row>
    <row r="2" spans="1:7" x14ac:dyDescent="0.25">
      <c r="A2" s="96" t="s">
        <v>26</v>
      </c>
      <c r="B2" s="96"/>
      <c r="C2" s="96"/>
      <c r="D2" s="96"/>
      <c r="E2" s="96"/>
      <c r="F2" s="96"/>
      <c r="G2" s="96"/>
    </row>
    <row r="3" spans="1:7" ht="45" customHeight="1" x14ac:dyDescent="0.25">
      <c r="A3" s="89" t="s">
        <v>59</v>
      </c>
      <c r="B3" s="94" t="s">
        <v>60</v>
      </c>
      <c r="C3" s="94" t="s">
        <v>61</v>
      </c>
      <c r="D3" s="89" t="s">
        <v>41</v>
      </c>
      <c r="E3" s="89"/>
      <c r="F3" s="89"/>
      <c r="G3" s="94" t="s">
        <v>66</v>
      </c>
    </row>
    <row r="4" spans="1:7" x14ac:dyDescent="0.25">
      <c r="A4" s="89"/>
      <c r="B4" s="94"/>
      <c r="C4" s="94"/>
      <c r="D4" s="19" t="s">
        <v>42</v>
      </c>
      <c r="E4" s="19" t="s">
        <v>43</v>
      </c>
      <c r="F4" s="19" t="s">
        <v>44</v>
      </c>
      <c r="G4" s="94"/>
    </row>
    <row r="5" spans="1:7" x14ac:dyDescent="0.25">
      <c r="A5" s="31"/>
      <c r="B5" s="91" t="s">
        <v>10</v>
      </c>
      <c r="C5" s="92"/>
      <c r="D5" s="92"/>
      <c r="E5" s="92"/>
      <c r="F5" s="92"/>
      <c r="G5" s="92"/>
    </row>
    <row r="6" spans="1:7" x14ac:dyDescent="0.25">
      <c r="A6" s="62">
        <v>32</v>
      </c>
      <c r="B6" s="63" t="s">
        <v>45</v>
      </c>
      <c r="C6" s="64">
        <v>205</v>
      </c>
      <c r="D6" s="65">
        <v>5.0999999999999996</v>
      </c>
      <c r="E6" s="65">
        <v>5.0999999999999996</v>
      </c>
      <c r="F6" s="65">
        <v>31.84</v>
      </c>
      <c r="G6" s="65">
        <v>185.6</v>
      </c>
    </row>
    <row r="7" spans="1:7" x14ac:dyDescent="0.25">
      <c r="A7" s="20">
        <v>15</v>
      </c>
      <c r="B7" s="21" t="s">
        <v>9</v>
      </c>
      <c r="C7" s="22">
        <v>10</v>
      </c>
      <c r="D7" s="27">
        <v>2.2999999999999998</v>
      </c>
      <c r="E7" s="27">
        <v>3</v>
      </c>
      <c r="F7" s="27">
        <v>0</v>
      </c>
      <c r="G7" s="27">
        <v>37</v>
      </c>
    </row>
    <row r="8" spans="1:7" x14ac:dyDescent="0.25">
      <c r="A8" s="20">
        <v>376</v>
      </c>
      <c r="B8" s="21" t="s">
        <v>7</v>
      </c>
      <c r="C8" s="20">
        <v>215</v>
      </c>
      <c r="D8" s="27">
        <v>0.2</v>
      </c>
      <c r="E8" s="27">
        <v>0.05</v>
      </c>
      <c r="F8" s="27">
        <v>15.01</v>
      </c>
      <c r="G8" s="27">
        <v>61.3</v>
      </c>
    </row>
    <row r="9" spans="1:7" ht="15" customHeight="1" x14ac:dyDescent="0.25">
      <c r="A9" s="20">
        <v>480</v>
      </c>
      <c r="B9" s="21" t="s">
        <v>8</v>
      </c>
      <c r="C9" s="22">
        <v>100</v>
      </c>
      <c r="D9" s="27">
        <v>7.6</v>
      </c>
      <c r="E9" s="27">
        <v>0.8</v>
      </c>
      <c r="F9" s="27">
        <v>46.7</v>
      </c>
      <c r="G9" s="27">
        <v>212.5</v>
      </c>
    </row>
    <row r="10" spans="1:7" x14ac:dyDescent="0.25">
      <c r="A10" s="62"/>
      <c r="B10" s="63" t="s">
        <v>12</v>
      </c>
      <c r="C10" s="65">
        <f>SUM(C6:C9)</f>
        <v>530</v>
      </c>
      <c r="D10" s="65">
        <f t="shared" ref="D10:G10" si="0">SUM(D6:D9)</f>
        <v>15.2</v>
      </c>
      <c r="E10" s="65">
        <f t="shared" si="0"/>
        <v>8.9500000000000011</v>
      </c>
      <c r="F10" s="65">
        <f t="shared" si="0"/>
        <v>93.550000000000011</v>
      </c>
      <c r="G10" s="65">
        <f t="shared" si="0"/>
        <v>496.4</v>
      </c>
    </row>
    <row r="11" spans="1:7" s="1" customFormat="1" x14ac:dyDescent="0.25">
      <c r="A11" s="20"/>
      <c r="B11" s="75" t="s">
        <v>15</v>
      </c>
      <c r="C11" s="76"/>
      <c r="D11" s="76"/>
      <c r="E11" s="76"/>
      <c r="F11" s="76"/>
      <c r="G11" s="76"/>
    </row>
    <row r="12" spans="1:7" x14ac:dyDescent="0.25">
      <c r="A12" s="20">
        <v>45</v>
      </c>
      <c r="B12" s="63" t="s">
        <v>19</v>
      </c>
      <c r="C12" s="20">
        <v>100</v>
      </c>
      <c r="D12" s="27">
        <v>1.5</v>
      </c>
      <c r="E12" s="27">
        <v>4.5999999999999996</v>
      </c>
      <c r="F12" s="27">
        <v>4.3</v>
      </c>
      <c r="G12" s="27">
        <v>65.8</v>
      </c>
    </row>
    <row r="13" spans="1:7" x14ac:dyDescent="0.25">
      <c r="A13" s="20">
        <v>102</v>
      </c>
      <c r="B13" s="63" t="s">
        <v>116</v>
      </c>
      <c r="C13" s="22">
        <v>250</v>
      </c>
      <c r="D13" s="27">
        <v>6.8</v>
      </c>
      <c r="E13" s="27">
        <v>4.95</v>
      </c>
      <c r="F13" s="27">
        <v>18.899999999999999</v>
      </c>
      <c r="G13" s="27">
        <v>148.5</v>
      </c>
    </row>
    <row r="14" spans="1:7" x14ac:dyDescent="0.25">
      <c r="A14" s="62">
        <v>347</v>
      </c>
      <c r="B14" s="63" t="s">
        <v>148</v>
      </c>
      <c r="C14" s="62">
        <v>100</v>
      </c>
      <c r="D14" s="65">
        <v>16.399999999999999</v>
      </c>
      <c r="E14" s="65">
        <v>9.36</v>
      </c>
      <c r="F14" s="65">
        <v>12.8</v>
      </c>
      <c r="G14" s="65">
        <v>201.6</v>
      </c>
    </row>
    <row r="15" spans="1:7" x14ac:dyDescent="0.25">
      <c r="A15" s="62">
        <v>694</v>
      </c>
      <c r="B15" s="63" t="s">
        <v>31</v>
      </c>
      <c r="C15" s="62">
        <v>200</v>
      </c>
      <c r="D15" s="65">
        <v>9.5</v>
      </c>
      <c r="E15" s="65">
        <v>6.9</v>
      </c>
      <c r="F15" s="65">
        <v>43.2</v>
      </c>
      <c r="G15" s="65">
        <v>273</v>
      </c>
    </row>
    <row r="16" spans="1:7" s="1" customFormat="1" x14ac:dyDescent="0.25">
      <c r="A16" s="20">
        <v>407</v>
      </c>
      <c r="B16" s="21" t="s">
        <v>77</v>
      </c>
      <c r="C16" s="22">
        <v>200</v>
      </c>
      <c r="D16" s="27">
        <v>1</v>
      </c>
      <c r="E16" s="27">
        <v>0</v>
      </c>
      <c r="F16" s="27">
        <v>23.4</v>
      </c>
      <c r="G16" s="27">
        <v>94</v>
      </c>
    </row>
    <row r="17" spans="1:7" x14ac:dyDescent="0.25">
      <c r="A17" s="20" t="s">
        <v>112</v>
      </c>
      <c r="B17" s="21" t="s">
        <v>126</v>
      </c>
      <c r="C17" s="22">
        <v>100</v>
      </c>
      <c r="D17" s="27">
        <v>4</v>
      </c>
      <c r="E17" s="27">
        <v>2</v>
      </c>
      <c r="F17" s="27">
        <v>5</v>
      </c>
      <c r="G17" s="27">
        <v>52</v>
      </c>
    </row>
    <row r="18" spans="1:7" x14ac:dyDescent="0.25">
      <c r="A18" s="20">
        <v>481</v>
      </c>
      <c r="B18" s="21" t="s">
        <v>21</v>
      </c>
      <c r="C18" s="22">
        <v>60</v>
      </c>
      <c r="D18" s="27">
        <v>4.2</v>
      </c>
      <c r="E18" s="27">
        <v>0.75</v>
      </c>
      <c r="F18" s="27">
        <v>21.9</v>
      </c>
      <c r="G18" s="27">
        <v>106.5</v>
      </c>
    </row>
    <row r="19" spans="1:7" x14ac:dyDescent="0.25">
      <c r="A19" s="20"/>
      <c r="B19" s="21" t="s">
        <v>12</v>
      </c>
      <c r="C19" s="22">
        <f t="shared" ref="C19" si="1">SUM(C12:C18)</f>
        <v>1010</v>
      </c>
      <c r="D19" s="27">
        <f t="shared" ref="D19:G19" si="2">SUM(D12:D18)</f>
        <v>43.400000000000006</v>
      </c>
      <c r="E19" s="27">
        <f t="shared" si="2"/>
        <v>28.560000000000002</v>
      </c>
      <c r="F19" s="27">
        <f t="shared" si="2"/>
        <v>129.5</v>
      </c>
      <c r="G19" s="27">
        <f t="shared" si="2"/>
        <v>941.4</v>
      </c>
    </row>
    <row r="20" spans="1:7" x14ac:dyDescent="0.25">
      <c r="A20" s="20"/>
      <c r="B20" s="40" t="s">
        <v>84</v>
      </c>
      <c r="C20" s="41"/>
      <c r="D20" s="42">
        <f t="shared" ref="D20:G20" si="3">D10+D19</f>
        <v>58.600000000000009</v>
      </c>
      <c r="E20" s="42">
        <f t="shared" si="3"/>
        <v>37.510000000000005</v>
      </c>
      <c r="F20" s="42">
        <f t="shared" si="3"/>
        <v>223.05</v>
      </c>
      <c r="G20" s="42">
        <f t="shared" si="3"/>
        <v>1437.8</v>
      </c>
    </row>
    <row r="21" spans="1:7" x14ac:dyDescent="0.25">
      <c r="A21" s="34"/>
      <c r="B21" s="24"/>
      <c r="C21" s="37"/>
      <c r="D21" s="29"/>
      <c r="E21" s="29"/>
      <c r="F21" s="29"/>
      <c r="G21" s="29"/>
    </row>
    <row r="22" spans="1:7" x14ac:dyDescent="0.25">
      <c r="A22" s="34"/>
      <c r="B22" s="24"/>
      <c r="C22" s="37"/>
      <c r="D22" s="29"/>
      <c r="E22" s="29"/>
      <c r="F22" s="29"/>
      <c r="G22" s="29"/>
    </row>
    <row r="23" spans="1:7" x14ac:dyDescent="0.25">
      <c r="A23" s="34"/>
      <c r="B23" s="24"/>
      <c r="C23" s="37"/>
      <c r="D23" s="29"/>
      <c r="E23" s="29"/>
      <c r="F23" s="29"/>
      <c r="G23" s="29"/>
    </row>
    <row r="24" spans="1:7" x14ac:dyDescent="0.25">
      <c r="A24" s="34"/>
      <c r="B24" s="24"/>
      <c r="C24" s="37"/>
      <c r="D24" s="29"/>
      <c r="E24" s="29"/>
      <c r="F24" s="29"/>
      <c r="G24" s="29"/>
    </row>
    <row r="25" spans="1:7" x14ac:dyDescent="0.25">
      <c r="A25" s="34"/>
      <c r="B25" s="24"/>
      <c r="C25" s="37"/>
      <c r="D25" s="29"/>
      <c r="E25" s="29"/>
      <c r="F25" s="29"/>
      <c r="G25" s="29"/>
    </row>
    <row r="26" spans="1:7" x14ac:dyDescent="0.25">
      <c r="A26" s="34"/>
      <c r="B26" s="24"/>
      <c r="C26" s="37"/>
      <c r="D26" s="29"/>
      <c r="E26" s="29"/>
      <c r="F26" s="29"/>
      <c r="G26" s="29"/>
    </row>
    <row r="27" spans="1:7" x14ac:dyDescent="0.25">
      <c r="A27" s="34"/>
      <c r="B27" s="24"/>
      <c r="C27" s="37"/>
      <c r="D27" s="29"/>
      <c r="E27" s="29"/>
      <c r="F27" s="29"/>
      <c r="G27" s="29"/>
    </row>
    <row r="28" spans="1:7" x14ac:dyDescent="0.25">
      <c r="A28" s="34"/>
      <c r="B28" s="24"/>
      <c r="C28" s="37"/>
      <c r="D28" s="29"/>
      <c r="E28" s="29"/>
      <c r="F28" s="29"/>
      <c r="G28" s="29"/>
    </row>
    <row r="29" spans="1:7" x14ac:dyDescent="0.25">
      <c r="A29" s="34"/>
      <c r="B29" s="24"/>
      <c r="C29" s="37"/>
      <c r="D29" s="29"/>
      <c r="E29" s="29"/>
      <c r="F29" s="29"/>
      <c r="G29" s="29"/>
    </row>
    <row r="30" spans="1:7" x14ac:dyDescent="0.25">
      <c r="B30" s="23"/>
      <c r="C30" s="28"/>
      <c r="D30" s="28"/>
      <c r="E30" s="28"/>
      <c r="F30" s="28"/>
      <c r="G30" s="28"/>
    </row>
    <row r="31" spans="1:7" ht="30" customHeight="1" x14ac:dyDescent="0.25">
      <c r="A31" s="90" t="s">
        <v>27</v>
      </c>
      <c r="B31" s="90"/>
      <c r="C31" s="90"/>
      <c r="D31" s="90"/>
      <c r="E31" s="90"/>
      <c r="F31" s="90"/>
      <c r="G31" s="90"/>
    </row>
    <row r="32" spans="1:7" x14ac:dyDescent="0.25">
      <c r="A32" s="89" t="s">
        <v>59</v>
      </c>
      <c r="B32" s="93" t="s">
        <v>60</v>
      </c>
      <c r="C32" s="93" t="s">
        <v>61</v>
      </c>
      <c r="D32" s="97" t="s">
        <v>41</v>
      </c>
      <c r="E32" s="97"/>
      <c r="F32" s="97"/>
      <c r="G32" s="93" t="s">
        <v>66</v>
      </c>
    </row>
    <row r="33" spans="1:7" s="2" customFormat="1" x14ac:dyDescent="0.25">
      <c r="A33" s="89"/>
      <c r="B33" s="93"/>
      <c r="C33" s="93"/>
      <c r="D33" s="25" t="s">
        <v>42</v>
      </c>
      <c r="E33" s="25" t="s">
        <v>43</v>
      </c>
      <c r="F33" s="25" t="s">
        <v>44</v>
      </c>
      <c r="G33" s="93"/>
    </row>
    <row r="34" spans="1:7" x14ac:dyDescent="0.25">
      <c r="A34" s="33"/>
      <c r="B34" s="75" t="s">
        <v>10</v>
      </c>
      <c r="C34" s="76"/>
      <c r="D34" s="76"/>
      <c r="E34" s="76"/>
      <c r="F34" s="76"/>
      <c r="G34" s="76"/>
    </row>
    <row r="35" spans="1:7" x14ac:dyDescent="0.25">
      <c r="A35" s="20">
        <v>223</v>
      </c>
      <c r="B35" s="21" t="s">
        <v>46</v>
      </c>
      <c r="C35" s="22">
        <v>150</v>
      </c>
      <c r="D35" s="27">
        <v>15</v>
      </c>
      <c r="E35" s="27">
        <v>10.500000000000002</v>
      </c>
      <c r="F35" s="27">
        <v>12.975000000000001</v>
      </c>
      <c r="G35" s="27">
        <v>208.49999999999997</v>
      </c>
    </row>
    <row r="36" spans="1:7" s="2" customFormat="1" x14ac:dyDescent="0.25">
      <c r="A36" s="20"/>
      <c r="B36" s="21" t="s">
        <v>75</v>
      </c>
      <c r="C36" s="22">
        <v>200</v>
      </c>
      <c r="D36" s="27">
        <v>0.8</v>
      </c>
      <c r="E36" s="27">
        <v>0.8</v>
      </c>
      <c r="F36" s="27">
        <v>19.600000000000001</v>
      </c>
      <c r="G36" s="27">
        <v>88</v>
      </c>
    </row>
    <row r="37" spans="1:7" x14ac:dyDescent="0.25">
      <c r="A37" s="20">
        <v>382</v>
      </c>
      <c r="B37" s="21" t="s">
        <v>22</v>
      </c>
      <c r="C37" s="22">
        <v>200</v>
      </c>
      <c r="D37" s="27">
        <v>3.8</v>
      </c>
      <c r="E37" s="27">
        <v>4</v>
      </c>
      <c r="F37" s="27">
        <v>25.8</v>
      </c>
      <c r="G37" s="27">
        <v>154</v>
      </c>
    </row>
    <row r="38" spans="1:7" x14ac:dyDescent="0.25">
      <c r="A38" s="62"/>
      <c r="B38" s="63" t="s">
        <v>12</v>
      </c>
      <c r="C38" s="65">
        <f>SUM(C35:C37)</f>
        <v>550</v>
      </c>
      <c r="D38" s="65">
        <f t="shared" ref="D38:G38" si="4">SUM(D35:D37)</f>
        <v>19.600000000000001</v>
      </c>
      <c r="E38" s="65">
        <f t="shared" si="4"/>
        <v>15.300000000000002</v>
      </c>
      <c r="F38" s="65">
        <f t="shared" si="4"/>
        <v>58.375</v>
      </c>
      <c r="G38" s="65">
        <f t="shared" si="4"/>
        <v>450.5</v>
      </c>
    </row>
    <row r="39" spans="1:7" x14ac:dyDescent="0.25">
      <c r="A39" s="33"/>
      <c r="B39" s="75" t="s">
        <v>15</v>
      </c>
      <c r="C39" s="76"/>
      <c r="D39" s="76"/>
      <c r="E39" s="76"/>
      <c r="F39" s="76"/>
      <c r="G39" s="76"/>
    </row>
    <row r="40" spans="1:7" x14ac:dyDescent="0.25">
      <c r="A40" s="20">
        <v>50</v>
      </c>
      <c r="B40" s="21" t="s">
        <v>55</v>
      </c>
      <c r="C40" s="20">
        <v>100</v>
      </c>
      <c r="D40" s="27">
        <v>1.44</v>
      </c>
      <c r="E40" s="27">
        <v>6.3</v>
      </c>
      <c r="F40" s="27">
        <v>6.12</v>
      </c>
      <c r="G40" s="27">
        <v>88</v>
      </c>
    </row>
    <row r="41" spans="1:7" s="1" customFormat="1" x14ac:dyDescent="0.25">
      <c r="A41" s="20">
        <v>82</v>
      </c>
      <c r="B41" s="21" t="s">
        <v>78</v>
      </c>
      <c r="C41" s="22">
        <v>260</v>
      </c>
      <c r="D41" s="27">
        <v>2.25</v>
      </c>
      <c r="E41" s="27">
        <v>3.69</v>
      </c>
      <c r="F41" s="27">
        <v>7.02</v>
      </c>
      <c r="G41" s="27">
        <v>64.3</v>
      </c>
    </row>
    <row r="42" spans="1:7" s="2" customFormat="1" x14ac:dyDescent="0.25">
      <c r="A42" s="20">
        <v>265</v>
      </c>
      <c r="B42" s="21" t="s">
        <v>28</v>
      </c>
      <c r="C42" s="20">
        <v>250</v>
      </c>
      <c r="D42" s="27">
        <v>21.6</v>
      </c>
      <c r="E42" s="27">
        <v>11.7</v>
      </c>
      <c r="F42" s="27">
        <v>38</v>
      </c>
      <c r="G42" s="27">
        <v>343</v>
      </c>
    </row>
    <row r="43" spans="1:7" x14ac:dyDescent="0.25">
      <c r="A43" s="20">
        <v>377</v>
      </c>
      <c r="B43" s="21" t="s">
        <v>111</v>
      </c>
      <c r="C43" s="22">
        <v>222</v>
      </c>
      <c r="D43" s="27">
        <v>0.3</v>
      </c>
      <c r="E43" s="27">
        <v>0.1</v>
      </c>
      <c r="F43" s="27">
        <v>15.2</v>
      </c>
      <c r="G43" s="27">
        <v>63</v>
      </c>
    </row>
    <row r="44" spans="1:7" x14ac:dyDescent="0.25">
      <c r="A44" s="20">
        <v>42</v>
      </c>
      <c r="B44" s="21" t="s">
        <v>9</v>
      </c>
      <c r="C44" s="22">
        <v>20</v>
      </c>
      <c r="D44" s="27">
        <v>4.5999999999999996</v>
      </c>
      <c r="E44" s="27">
        <v>6</v>
      </c>
      <c r="F44" s="27">
        <v>0</v>
      </c>
      <c r="G44" s="27">
        <v>74</v>
      </c>
    </row>
    <row r="45" spans="1:7" x14ac:dyDescent="0.25">
      <c r="A45" s="20">
        <v>480</v>
      </c>
      <c r="B45" s="21" t="s">
        <v>8</v>
      </c>
      <c r="C45" s="22">
        <v>40</v>
      </c>
      <c r="D45" s="27">
        <v>3.04</v>
      </c>
      <c r="E45" s="27">
        <v>0.3</v>
      </c>
      <c r="F45" s="27">
        <v>18.7</v>
      </c>
      <c r="G45" s="27">
        <v>85</v>
      </c>
    </row>
    <row r="46" spans="1:7" s="1" customFormat="1" x14ac:dyDescent="0.25">
      <c r="A46" s="20">
        <v>481</v>
      </c>
      <c r="B46" s="21" t="s">
        <v>21</v>
      </c>
      <c r="C46" s="22">
        <v>60</v>
      </c>
      <c r="D46" s="27">
        <v>4.2</v>
      </c>
      <c r="E46" s="27">
        <v>0.75</v>
      </c>
      <c r="F46" s="27">
        <v>21.9</v>
      </c>
      <c r="G46" s="27">
        <v>106.5</v>
      </c>
    </row>
    <row r="47" spans="1:7" s="2" customFormat="1" x14ac:dyDescent="0.25">
      <c r="A47" s="20"/>
      <c r="B47" s="21" t="s">
        <v>12</v>
      </c>
      <c r="C47" s="27">
        <f>SUM(C40:C46)</f>
        <v>952</v>
      </c>
      <c r="D47" s="27">
        <f t="shared" ref="D47:G47" si="5">SUM(D40:D46)</f>
        <v>37.430000000000007</v>
      </c>
      <c r="E47" s="27">
        <f t="shared" si="5"/>
        <v>28.84</v>
      </c>
      <c r="F47" s="27">
        <f t="shared" si="5"/>
        <v>106.94</v>
      </c>
      <c r="G47" s="27">
        <f t="shared" si="5"/>
        <v>823.8</v>
      </c>
    </row>
    <row r="48" spans="1:7" x14ac:dyDescent="0.25">
      <c r="A48" s="20"/>
      <c r="B48" s="40" t="s">
        <v>84</v>
      </c>
      <c r="C48" s="41"/>
      <c r="D48" s="42">
        <f>D38+D47</f>
        <v>57.030000000000008</v>
      </c>
      <c r="E48" s="42">
        <f t="shared" ref="E48:G48" si="6">E38+E47</f>
        <v>44.14</v>
      </c>
      <c r="F48" s="42">
        <f t="shared" si="6"/>
        <v>165.315</v>
      </c>
      <c r="G48" s="42">
        <f t="shared" si="6"/>
        <v>1274.3</v>
      </c>
    </row>
    <row r="49" spans="1:7" x14ac:dyDescent="0.25">
      <c r="A49" s="34"/>
      <c r="B49" s="24"/>
      <c r="C49" s="37"/>
      <c r="D49" s="29"/>
      <c r="E49" s="29"/>
      <c r="F49" s="29"/>
      <c r="G49" s="29"/>
    </row>
    <row r="50" spans="1:7" x14ac:dyDescent="0.25">
      <c r="A50" s="34"/>
      <c r="B50" s="24"/>
      <c r="C50" s="37"/>
      <c r="D50" s="29"/>
      <c r="E50" s="29"/>
      <c r="F50" s="29"/>
      <c r="G50" s="29"/>
    </row>
    <row r="51" spans="1:7" x14ac:dyDescent="0.25">
      <c r="A51" s="34"/>
      <c r="B51" s="24"/>
      <c r="C51" s="29"/>
      <c r="D51" s="29"/>
      <c r="E51" s="29"/>
      <c r="F51" s="29"/>
      <c r="G51" s="29"/>
    </row>
    <row r="52" spans="1:7" x14ac:dyDescent="0.25">
      <c r="A52" s="38"/>
      <c r="B52" s="86"/>
      <c r="C52" s="86"/>
      <c r="D52" s="86"/>
      <c r="E52" s="86"/>
      <c r="F52" s="86"/>
      <c r="G52" s="86"/>
    </row>
    <row r="53" spans="1:7" x14ac:dyDescent="0.25">
      <c r="A53" s="34"/>
      <c r="B53" s="24"/>
      <c r="C53" s="37"/>
      <c r="D53" s="29"/>
      <c r="E53" s="29"/>
      <c r="F53" s="29"/>
      <c r="G53" s="29"/>
    </row>
    <row r="54" spans="1:7" x14ac:dyDescent="0.25">
      <c r="A54" s="34"/>
      <c r="B54" s="24"/>
      <c r="C54" s="37"/>
      <c r="D54" s="29"/>
      <c r="E54" s="29"/>
      <c r="F54" s="29"/>
      <c r="G54" s="29"/>
    </row>
    <row r="55" spans="1:7" s="1" customFormat="1" x14ac:dyDescent="0.25">
      <c r="A55" s="34"/>
      <c r="B55" s="24"/>
      <c r="C55" s="37"/>
      <c r="D55" s="29"/>
      <c r="E55" s="29"/>
      <c r="F55" s="29"/>
      <c r="G55" s="29"/>
    </row>
    <row r="56" spans="1:7" x14ac:dyDescent="0.25">
      <c r="A56" s="34"/>
      <c r="B56" s="24"/>
      <c r="C56" s="37"/>
      <c r="D56" s="29"/>
      <c r="E56" s="29"/>
      <c r="F56" s="29"/>
      <c r="G56" s="29"/>
    </row>
    <row r="57" spans="1:7" x14ac:dyDescent="0.25">
      <c r="A57" s="34"/>
      <c r="B57" s="24"/>
      <c r="C57" s="37"/>
      <c r="D57" s="29"/>
      <c r="E57" s="29"/>
      <c r="F57" s="29"/>
      <c r="G57" s="29"/>
    </row>
    <row r="58" spans="1:7" x14ac:dyDescent="0.25">
      <c r="A58" s="34"/>
      <c r="B58" s="24"/>
      <c r="C58" s="37"/>
      <c r="D58" s="29"/>
      <c r="E58" s="29"/>
      <c r="F58" s="29"/>
      <c r="G58" s="29"/>
    </row>
    <row r="59" spans="1:7" x14ac:dyDescent="0.25">
      <c r="A59" s="34"/>
      <c r="B59" s="24"/>
      <c r="C59" s="37"/>
      <c r="D59" s="29"/>
      <c r="E59" s="29"/>
      <c r="F59" s="29"/>
      <c r="G59" s="29"/>
    </row>
    <row r="60" spans="1:7" ht="30" customHeight="1" x14ac:dyDescent="0.25">
      <c r="A60" s="34"/>
      <c r="B60" s="24"/>
      <c r="C60" s="37"/>
      <c r="D60" s="29"/>
      <c r="E60" s="29"/>
      <c r="F60" s="29"/>
      <c r="G60" s="29"/>
    </row>
    <row r="61" spans="1:7" s="4" customFormat="1" x14ac:dyDescent="0.25">
      <c r="A61" s="34"/>
      <c r="B61" s="24"/>
      <c r="C61" s="29"/>
      <c r="D61" s="29"/>
      <c r="E61" s="29"/>
      <c r="F61" s="29"/>
      <c r="G61" s="29"/>
    </row>
    <row r="62" spans="1:7" x14ac:dyDescent="0.25">
      <c r="A62" s="90" t="s">
        <v>29</v>
      </c>
      <c r="B62" s="90"/>
      <c r="C62" s="90"/>
      <c r="D62" s="90"/>
      <c r="E62" s="90"/>
      <c r="F62" s="90"/>
      <c r="G62" s="90"/>
    </row>
    <row r="63" spans="1:7" x14ac:dyDescent="0.25">
      <c r="A63" s="89" t="s">
        <v>59</v>
      </c>
      <c r="B63" s="81" t="s">
        <v>60</v>
      </c>
      <c r="C63" s="81" t="s">
        <v>61</v>
      </c>
      <c r="D63" s="82" t="s">
        <v>41</v>
      </c>
      <c r="E63" s="82"/>
      <c r="F63" s="82"/>
      <c r="G63" s="81" t="s">
        <v>66</v>
      </c>
    </row>
    <row r="64" spans="1:7" x14ac:dyDescent="0.25">
      <c r="A64" s="89"/>
      <c r="B64" s="81"/>
      <c r="C64" s="81"/>
      <c r="D64" s="26" t="s">
        <v>42</v>
      </c>
      <c r="E64" s="26" t="s">
        <v>43</v>
      </c>
      <c r="F64" s="26" t="s">
        <v>44</v>
      </c>
      <c r="G64" s="81"/>
    </row>
    <row r="65" spans="1:7" s="1" customFormat="1" x14ac:dyDescent="0.25">
      <c r="A65" s="33"/>
      <c r="B65" s="75" t="s">
        <v>10</v>
      </c>
      <c r="C65" s="76"/>
      <c r="D65" s="76"/>
      <c r="E65" s="76"/>
      <c r="F65" s="76"/>
      <c r="G65" s="76"/>
    </row>
    <row r="66" spans="1:7" s="2" customFormat="1" x14ac:dyDescent="0.25">
      <c r="A66" s="62">
        <v>210</v>
      </c>
      <c r="B66" s="63" t="s">
        <v>30</v>
      </c>
      <c r="C66" s="22">
        <v>200</v>
      </c>
      <c r="D66" s="27">
        <v>14.1</v>
      </c>
      <c r="E66" s="27">
        <v>22.6</v>
      </c>
      <c r="F66" s="27">
        <v>2.8</v>
      </c>
      <c r="G66" s="27">
        <v>270.60000000000002</v>
      </c>
    </row>
    <row r="67" spans="1:7" x14ac:dyDescent="0.25">
      <c r="A67" s="62" t="s">
        <v>112</v>
      </c>
      <c r="B67" s="63" t="s">
        <v>126</v>
      </c>
      <c r="C67" s="22">
        <v>100</v>
      </c>
      <c r="D67" s="27">
        <v>4.2</v>
      </c>
      <c r="E67" s="27">
        <v>1.8</v>
      </c>
      <c r="F67" s="27">
        <v>4.8</v>
      </c>
      <c r="G67" s="27">
        <v>52</v>
      </c>
    </row>
    <row r="68" spans="1:7" x14ac:dyDescent="0.25">
      <c r="A68" s="62">
        <v>376</v>
      </c>
      <c r="B68" s="63" t="s">
        <v>7</v>
      </c>
      <c r="C68" s="62">
        <v>215</v>
      </c>
      <c r="D68" s="65">
        <v>0.2</v>
      </c>
      <c r="E68" s="65">
        <v>0.05</v>
      </c>
      <c r="F68" s="65">
        <v>15.01</v>
      </c>
      <c r="G68" s="65">
        <v>61.3</v>
      </c>
    </row>
    <row r="69" spans="1:7" x14ac:dyDescent="0.25">
      <c r="A69" s="62">
        <v>480</v>
      </c>
      <c r="B69" s="63" t="s">
        <v>8</v>
      </c>
      <c r="C69" s="22">
        <v>100</v>
      </c>
      <c r="D69" s="27">
        <v>7.6</v>
      </c>
      <c r="E69" s="27">
        <v>0.8</v>
      </c>
      <c r="F69" s="27">
        <v>46.7</v>
      </c>
      <c r="G69" s="27">
        <v>212.5</v>
      </c>
    </row>
    <row r="70" spans="1:7" x14ac:dyDescent="0.25">
      <c r="A70" s="20"/>
      <c r="B70" s="21" t="s">
        <v>12</v>
      </c>
      <c r="C70" s="65">
        <f>SUM(C66:C69)</f>
        <v>615</v>
      </c>
      <c r="D70" s="27">
        <f t="shared" ref="D70:G70" si="7">SUM(D66:D69)</f>
        <v>26.1</v>
      </c>
      <c r="E70" s="27">
        <f t="shared" si="7"/>
        <v>25.250000000000004</v>
      </c>
      <c r="F70" s="27">
        <f t="shared" si="7"/>
        <v>69.31</v>
      </c>
      <c r="G70" s="27">
        <f t="shared" si="7"/>
        <v>596.40000000000009</v>
      </c>
    </row>
    <row r="71" spans="1:7" x14ac:dyDescent="0.25">
      <c r="A71" s="33"/>
      <c r="B71" s="75" t="s">
        <v>15</v>
      </c>
      <c r="C71" s="76"/>
      <c r="D71" s="76"/>
      <c r="E71" s="76"/>
      <c r="F71" s="76"/>
      <c r="G71" s="76"/>
    </row>
    <row r="72" spans="1:7" x14ac:dyDescent="0.25">
      <c r="A72" s="68">
        <v>67</v>
      </c>
      <c r="B72" s="63" t="s">
        <v>124</v>
      </c>
      <c r="C72" s="20">
        <v>100</v>
      </c>
      <c r="D72" s="27">
        <v>2.2999999999999998</v>
      </c>
      <c r="E72" s="27">
        <v>6.8</v>
      </c>
      <c r="F72" s="27">
        <v>11.7</v>
      </c>
      <c r="G72" s="27">
        <v>119</v>
      </c>
    </row>
    <row r="73" spans="1:7" x14ac:dyDescent="0.25">
      <c r="A73" s="62">
        <v>96</v>
      </c>
      <c r="B73" s="72" t="s">
        <v>117</v>
      </c>
      <c r="C73" s="20">
        <v>260</v>
      </c>
      <c r="D73" s="27">
        <v>2.16</v>
      </c>
      <c r="E73" s="27">
        <v>3.5</v>
      </c>
      <c r="F73" s="27">
        <v>15</v>
      </c>
      <c r="G73" s="27">
        <v>101.3</v>
      </c>
    </row>
    <row r="74" spans="1:7" x14ac:dyDescent="0.25">
      <c r="A74" s="20">
        <v>401</v>
      </c>
      <c r="B74" s="50" t="s">
        <v>80</v>
      </c>
      <c r="C74" s="62">
        <v>100</v>
      </c>
      <c r="D74" s="65">
        <v>13.9</v>
      </c>
      <c r="E74" s="65">
        <v>6.7</v>
      </c>
      <c r="F74" s="65">
        <v>4.5</v>
      </c>
      <c r="G74" s="65">
        <v>135</v>
      </c>
    </row>
    <row r="75" spans="1:7" x14ac:dyDescent="0.25">
      <c r="A75" s="20">
        <v>302</v>
      </c>
      <c r="B75" s="21" t="s">
        <v>79</v>
      </c>
      <c r="C75" s="20">
        <v>200</v>
      </c>
      <c r="D75" s="27">
        <v>3.2</v>
      </c>
      <c r="E75" s="27">
        <v>5.6</v>
      </c>
      <c r="F75" s="27">
        <v>21</v>
      </c>
      <c r="G75" s="27">
        <v>148</v>
      </c>
    </row>
    <row r="76" spans="1:7" s="2" customFormat="1" x14ac:dyDescent="0.25">
      <c r="A76" s="20">
        <v>349</v>
      </c>
      <c r="B76" s="21" t="s">
        <v>76</v>
      </c>
      <c r="C76" s="22">
        <v>200</v>
      </c>
      <c r="D76" s="27">
        <v>0.56000000000000005</v>
      </c>
      <c r="E76" s="27">
        <v>0</v>
      </c>
      <c r="F76" s="27">
        <v>25.23</v>
      </c>
      <c r="G76" s="27">
        <v>103.2</v>
      </c>
    </row>
    <row r="77" spans="1:7" x14ac:dyDescent="0.25">
      <c r="A77" s="20" t="s">
        <v>112</v>
      </c>
      <c r="B77" s="21" t="s">
        <v>14</v>
      </c>
      <c r="C77" s="22">
        <v>100</v>
      </c>
      <c r="D77" s="27">
        <v>7.6</v>
      </c>
      <c r="E77" s="27">
        <v>13.2</v>
      </c>
      <c r="F77" s="27">
        <v>69</v>
      </c>
      <c r="G77" s="27">
        <v>394</v>
      </c>
    </row>
    <row r="78" spans="1:7" x14ac:dyDescent="0.25">
      <c r="A78" s="20">
        <v>481</v>
      </c>
      <c r="B78" s="21" t="s">
        <v>21</v>
      </c>
      <c r="C78" s="22">
        <v>60</v>
      </c>
      <c r="D78" s="27">
        <v>4.2</v>
      </c>
      <c r="E78" s="27">
        <v>0.75</v>
      </c>
      <c r="F78" s="27">
        <v>21.9</v>
      </c>
      <c r="G78" s="27">
        <v>106.5</v>
      </c>
    </row>
    <row r="79" spans="1:7" x14ac:dyDescent="0.25">
      <c r="A79" s="62"/>
      <c r="B79" s="63" t="s">
        <v>12</v>
      </c>
      <c r="C79" s="22">
        <f t="shared" ref="C79" si="8">SUM(C72:C78)</f>
        <v>1020</v>
      </c>
      <c r="D79" s="65">
        <f t="shared" ref="D79:G79" si="9">SUM(D72:D78)</f>
        <v>33.92</v>
      </c>
      <c r="E79" s="65">
        <f t="shared" si="9"/>
        <v>36.549999999999997</v>
      </c>
      <c r="F79" s="65">
        <f t="shared" si="9"/>
        <v>168.33</v>
      </c>
      <c r="G79" s="65">
        <f t="shared" si="9"/>
        <v>1107</v>
      </c>
    </row>
    <row r="80" spans="1:7" x14ac:dyDescent="0.25">
      <c r="A80" s="20"/>
      <c r="B80" s="40" t="s">
        <v>84</v>
      </c>
      <c r="C80" s="41"/>
      <c r="D80" s="42">
        <f t="shared" ref="D80:G80" si="10">D70+D79</f>
        <v>60.02</v>
      </c>
      <c r="E80" s="42">
        <f t="shared" si="10"/>
        <v>61.8</v>
      </c>
      <c r="F80" s="42">
        <f t="shared" si="10"/>
        <v>237.64000000000001</v>
      </c>
      <c r="G80" s="42">
        <f t="shared" si="10"/>
        <v>1703.4</v>
      </c>
    </row>
    <row r="81" spans="1:7" x14ac:dyDescent="0.25">
      <c r="A81" s="34"/>
      <c r="B81" s="24"/>
      <c r="C81" s="37"/>
      <c r="D81" s="29"/>
      <c r="E81" s="29"/>
      <c r="F81" s="29"/>
      <c r="G81" s="29"/>
    </row>
    <row r="82" spans="1:7" x14ac:dyDescent="0.25">
      <c r="A82" s="34"/>
      <c r="B82" s="24"/>
      <c r="C82" s="37"/>
      <c r="D82" s="29"/>
      <c r="E82" s="29"/>
      <c r="F82" s="29"/>
      <c r="G82" s="29"/>
    </row>
    <row r="83" spans="1:7" s="1" customFormat="1" x14ac:dyDescent="0.25">
      <c r="A83" s="34"/>
      <c r="B83" s="24"/>
      <c r="C83" s="29"/>
      <c r="D83" s="29"/>
      <c r="E83" s="29"/>
      <c r="F83" s="29"/>
      <c r="G83" s="29"/>
    </row>
    <row r="84" spans="1:7" x14ac:dyDescent="0.25">
      <c r="A84" s="38"/>
      <c r="B84" s="86"/>
      <c r="C84" s="86"/>
      <c r="D84" s="86"/>
      <c r="E84" s="86"/>
      <c r="F84" s="86"/>
      <c r="G84" s="86"/>
    </row>
    <row r="85" spans="1:7" x14ac:dyDescent="0.25">
      <c r="A85" s="34"/>
      <c r="B85" s="24"/>
      <c r="C85" s="37"/>
      <c r="D85" s="29"/>
      <c r="E85" s="29"/>
      <c r="F85" s="29"/>
      <c r="G85" s="29"/>
    </row>
    <row r="86" spans="1:7" x14ac:dyDescent="0.25">
      <c r="A86" s="34"/>
      <c r="B86" s="24"/>
      <c r="C86" s="37"/>
      <c r="D86" s="29"/>
      <c r="E86" s="29"/>
      <c r="F86" s="29"/>
      <c r="G86" s="29"/>
    </row>
    <row r="87" spans="1:7" x14ac:dyDescent="0.25">
      <c r="A87" s="34"/>
      <c r="B87" s="24"/>
      <c r="C87" s="37"/>
      <c r="D87" s="29"/>
      <c r="E87" s="29"/>
      <c r="F87" s="29"/>
      <c r="G87" s="29"/>
    </row>
    <row r="88" spans="1:7" x14ac:dyDescent="0.25">
      <c r="A88" s="34"/>
      <c r="B88" s="24"/>
      <c r="C88" s="37"/>
      <c r="D88" s="29"/>
      <c r="E88" s="29"/>
      <c r="F88" s="29"/>
      <c r="G88" s="29"/>
    </row>
    <row r="89" spans="1:7" ht="30" customHeight="1" x14ac:dyDescent="0.25">
      <c r="A89" s="34"/>
      <c r="B89" s="24"/>
      <c r="C89" s="37"/>
      <c r="D89" s="29"/>
      <c r="E89" s="29"/>
      <c r="F89" s="29"/>
      <c r="G89" s="29"/>
    </row>
    <row r="90" spans="1:7" ht="30" customHeight="1" x14ac:dyDescent="0.25">
      <c r="A90" s="34"/>
      <c r="B90" s="24"/>
      <c r="C90" s="37"/>
      <c r="D90" s="29"/>
      <c r="E90" s="29"/>
      <c r="F90" s="29"/>
      <c r="G90" s="29"/>
    </row>
    <row r="91" spans="1:7" x14ac:dyDescent="0.25">
      <c r="A91" s="34"/>
      <c r="B91" s="24"/>
      <c r="C91" s="37"/>
      <c r="D91" s="29"/>
      <c r="E91" s="29"/>
      <c r="F91" s="29"/>
      <c r="G91" s="29"/>
    </row>
    <row r="92" spans="1:7" s="2" customFormat="1" x14ac:dyDescent="0.25">
      <c r="A92" s="34"/>
      <c r="B92" s="24"/>
      <c r="C92" s="37"/>
      <c r="D92" s="29"/>
      <c r="E92" s="29"/>
      <c r="F92" s="29"/>
      <c r="G92" s="29"/>
    </row>
    <row r="93" spans="1:7" x14ac:dyDescent="0.25">
      <c r="A93" s="34"/>
      <c r="B93" s="24"/>
      <c r="C93" s="29"/>
      <c r="D93" s="29"/>
      <c r="E93" s="29"/>
      <c r="F93" s="29"/>
      <c r="G93" s="29"/>
    </row>
    <row r="94" spans="1:7" x14ac:dyDescent="0.25">
      <c r="A94" s="90" t="s">
        <v>32</v>
      </c>
      <c r="B94" s="90"/>
      <c r="C94" s="90"/>
      <c r="D94" s="90"/>
      <c r="E94" s="90"/>
      <c r="F94" s="90"/>
      <c r="G94" s="90"/>
    </row>
    <row r="95" spans="1:7" x14ac:dyDescent="0.25">
      <c r="A95" s="89" t="s">
        <v>59</v>
      </c>
      <c r="B95" s="81" t="s">
        <v>60</v>
      </c>
      <c r="C95" s="81" t="s">
        <v>61</v>
      </c>
      <c r="D95" s="82" t="s">
        <v>41</v>
      </c>
      <c r="E95" s="82"/>
      <c r="F95" s="82"/>
      <c r="G95" s="81" t="s">
        <v>66</v>
      </c>
    </row>
    <row r="96" spans="1:7" s="1" customFormat="1" x14ac:dyDescent="0.25">
      <c r="A96" s="89"/>
      <c r="B96" s="81"/>
      <c r="C96" s="81"/>
      <c r="D96" s="26" t="s">
        <v>42</v>
      </c>
      <c r="E96" s="26" t="s">
        <v>43</v>
      </c>
      <c r="F96" s="26" t="s">
        <v>44</v>
      </c>
      <c r="G96" s="81"/>
    </row>
    <row r="97" spans="1:7" s="2" customFormat="1" x14ac:dyDescent="0.25">
      <c r="A97" s="33"/>
      <c r="B97" s="75" t="s">
        <v>10</v>
      </c>
      <c r="C97" s="76"/>
      <c r="D97" s="76"/>
      <c r="E97" s="76"/>
      <c r="F97" s="76"/>
      <c r="G97" s="76"/>
    </row>
    <row r="98" spans="1:7" x14ac:dyDescent="0.25">
      <c r="A98" s="20">
        <v>209</v>
      </c>
      <c r="B98" s="21" t="s">
        <v>40</v>
      </c>
      <c r="C98" s="22">
        <v>40</v>
      </c>
      <c r="D98" s="27">
        <v>5.0999999999999996</v>
      </c>
      <c r="E98" s="27">
        <v>4.5999999999999996</v>
      </c>
      <c r="F98" s="27">
        <v>0.3</v>
      </c>
      <c r="G98" s="27">
        <v>63</v>
      </c>
    </row>
    <row r="99" spans="1:7" x14ac:dyDescent="0.25">
      <c r="A99" s="20">
        <v>390</v>
      </c>
      <c r="B99" s="21" t="s">
        <v>82</v>
      </c>
      <c r="C99" s="22">
        <v>200</v>
      </c>
      <c r="D99" s="27">
        <v>4.8</v>
      </c>
      <c r="E99" s="27">
        <v>5.12</v>
      </c>
      <c r="F99" s="27">
        <v>24.5</v>
      </c>
      <c r="G99" s="27">
        <v>157</v>
      </c>
    </row>
    <row r="100" spans="1:7" x14ac:dyDescent="0.25">
      <c r="A100" s="20">
        <v>376</v>
      </c>
      <c r="B100" s="21" t="s">
        <v>7</v>
      </c>
      <c r="C100" s="20">
        <v>215</v>
      </c>
      <c r="D100" s="27">
        <v>0.2</v>
      </c>
      <c r="E100" s="27">
        <v>0.05</v>
      </c>
      <c r="F100" s="27">
        <v>15.01</v>
      </c>
      <c r="G100" s="27">
        <v>61.3</v>
      </c>
    </row>
    <row r="101" spans="1:7" s="1" customFormat="1" x14ac:dyDescent="0.25">
      <c r="A101" s="20">
        <v>480</v>
      </c>
      <c r="B101" s="21" t="s">
        <v>8</v>
      </c>
      <c r="C101" s="22">
        <v>100</v>
      </c>
      <c r="D101" s="27">
        <v>7.6</v>
      </c>
      <c r="E101" s="27">
        <v>0.8</v>
      </c>
      <c r="F101" s="27">
        <v>46.7</v>
      </c>
      <c r="G101" s="27">
        <v>212.5</v>
      </c>
    </row>
    <row r="102" spans="1:7" s="2" customFormat="1" x14ac:dyDescent="0.25">
      <c r="A102" s="20"/>
      <c r="B102" s="21" t="s">
        <v>12</v>
      </c>
      <c r="C102" s="65">
        <f>SUM(C98:C101)</f>
        <v>555</v>
      </c>
      <c r="D102" s="27">
        <f>SUM(D98:D101)</f>
        <v>17.699999999999996</v>
      </c>
      <c r="E102" s="27">
        <f t="shared" ref="E102:G102" si="11">SUM(E98:E101)</f>
        <v>10.57</v>
      </c>
      <c r="F102" s="27">
        <f t="shared" si="11"/>
        <v>86.51</v>
      </c>
      <c r="G102" s="27">
        <f t="shared" si="11"/>
        <v>493.8</v>
      </c>
    </row>
    <row r="103" spans="1:7" x14ac:dyDescent="0.25">
      <c r="A103" s="67"/>
      <c r="B103" s="77" t="s">
        <v>15</v>
      </c>
      <c r="C103" s="78"/>
      <c r="D103" s="78"/>
      <c r="E103" s="78"/>
      <c r="F103" s="78"/>
      <c r="G103" s="78"/>
    </row>
    <row r="104" spans="1:7" x14ac:dyDescent="0.25">
      <c r="A104" s="20">
        <v>45</v>
      </c>
      <c r="B104" s="21" t="s">
        <v>19</v>
      </c>
      <c r="C104" s="20">
        <v>100</v>
      </c>
      <c r="D104" s="27">
        <v>1.5</v>
      </c>
      <c r="E104" s="27">
        <v>4.5999999999999996</v>
      </c>
      <c r="F104" s="27">
        <v>4.4000000000000004</v>
      </c>
      <c r="G104" s="27">
        <v>65.8</v>
      </c>
    </row>
    <row r="105" spans="1:7" s="1" customFormat="1" x14ac:dyDescent="0.25">
      <c r="A105" s="20">
        <v>103</v>
      </c>
      <c r="B105" s="21" t="s">
        <v>118</v>
      </c>
      <c r="C105" s="22">
        <v>250</v>
      </c>
      <c r="D105" s="27">
        <v>2.8</v>
      </c>
      <c r="E105" s="27">
        <v>2.25</v>
      </c>
      <c r="F105" s="27">
        <v>18.899999999999999</v>
      </c>
      <c r="G105" s="27">
        <v>108</v>
      </c>
    </row>
    <row r="106" spans="1:7" s="2" customFormat="1" x14ac:dyDescent="0.25">
      <c r="A106" s="20">
        <v>143</v>
      </c>
      <c r="B106" s="21" t="s">
        <v>142</v>
      </c>
      <c r="C106" s="20">
        <v>100</v>
      </c>
      <c r="D106" s="27">
        <v>11.01</v>
      </c>
      <c r="E106" s="27">
        <v>4.95</v>
      </c>
      <c r="F106" s="27">
        <v>3.8</v>
      </c>
      <c r="G106" s="27">
        <v>111</v>
      </c>
    </row>
    <row r="107" spans="1:7" x14ac:dyDescent="0.25">
      <c r="A107" s="62">
        <v>694</v>
      </c>
      <c r="B107" s="63" t="s">
        <v>31</v>
      </c>
      <c r="C107" s="20">
        <v>200</v>
      </c>
      <c r="D107" s="27">
        <v>5.75</v>
      </c>
      <c r="E107" s="27">
        <v>4.0599999999999996</v>
      </c>
      <c r="F107" s="27">
        <v>25.76</v>
      </c>
      <c r="G107" s="27">
        <v>162.5</v>
      </c>
    </row>
    <row r="108" spans="1:7" x14ac:dyDescent="0.25">
      <c r="A108" s="20">
        <v>10011</v>
      </c>
      <c r="B108" s="21" t="s">
        <v>119</v>
      </c>
      <c r="C108" s="22">
        <v>200</v>
      </c>
      <c r="D108" s="27">
        <v>0.56000000000000005</v>
      </c>
      <c r="E108" s="27">
        <v>0</v>
      </c>
      <c r="F108" s="27">
        <v>25.23</v>
      </c>
      <c r="G108" s="27">
        <v>103.2</v>
      </c>
    </row>
    <row r="109" spans="1:7" x14ac:dyDescent="0.25">
      <c r="A109" s="62" t="s">
        <v>112</v>
      </c>
      <c r="B109" s="66" t="s">
        <v>120</v>
      </c>
      <c r="C109" s="20">
        <v>50</v>
      </c>
      <c r="D109" s="27">
        <v>9.6</v>
      </c>
      <c r="E109" s="27">
        <v>13.84</v>
      </c>
      <c r="F109" s="27">
        <v>26.9</v>
      </c>
      <c r="G109" s="27">
        <v>271</v>
      </c>
    </row>
    <row r="110" spans="1:7" x14ac:dyDescent="0.25">
      <c r="A110" s="20">
        <v>481</v>
      </c>
      <c r="B110" s="21" t="s">
        <v>21</v>
      </c>
      <c r="C110" s="22">
        <v>60</v>
      </c>
      <c r="D110" s="27">
        <v>4.2</v>
      </c>
      <c r="E110" s="27">
        <v>0.75</v>
      </c>
      <c r="F110" s="27">
        <v>21.9</v>
      </c>
      <c r="G110" s="27">
        <v>106.5</v>
      </c>
    </row>
    <row r="111" spans="1:7" x14ac:dyDescent="0.25">
      <c r="A111" s="20"/>
      <c r="B111" s="21" t="s">
        <v>12</v>
      </c>
      <c r="C111" s="27">
        <f>SUM(C104:C110)</f>
        <v>960</v>
      </c>
      <c r="D111" s="27">
        <f t="shared" ref="D111:G111" si="12">SUM(D104:D110)</f>
        <v>35.42</v>
      </c>
      <c r="E111" s="27">
        <f t="shared" si="12"/>
        <v>30.45</v>
      </c>
      <c r="F111" s="27">
        <f t="shared" si="12"/>
        <v>126.89000000000001</v>
      </c>
      <c r="G111" s="27">
        <f t="shared" si="12"/>
        <v>928</v>
      </c>
    </row>
    <row r="112" spans="1:7" x14ac:dyDescent="0.25">
      <c r="A112" s="20"/>
      <c r="B112" s="40" t="s">
        <v>84</v>
      </c>
      <c r="C112" s="41"/>
      <c r="D112" s="42">
        <f t="shared" ref="D112:G112" si="13">D102+D111</f>
        <v>53.12</v>
      </c>
      <c r="E112" s="42">
        <f t="shared" si="13"/>
        <v>41.019999999999996</v>
      </c>
      <c r="F112" s="42">
        <f t="shared" si="13"/>
        <v>213.40000000000003</v>
      </c>
      <c r="G112" s="42">
        <f t="shared" si="13"/>
        <v>1421.8</v>
      </c>
    </row>
    <row r="113" spans="1:7" s="1" customFormat="1" x14ac:dyDescent="0.25">
      <c r="A113" s="34"/>
      <c r="B113" s="24"/>
      <c r="C113" s="37"/>
      <c r="D113" s="29"/>
      <c r="E113" s="29"/>
      <c r="F113" s="29"/>
      <c r="G113" s="29"/>
    </row>
    <row r="114" spans="1:7" x14ac:dyDescent="0.25">
      <c r="A114" s="34"/>
      <c r="B114" s="24"/>
      <c r="C114" s="37"/>
      <c r="D114" s="29"/>
      <c r="E114" s="29"/>
      <c r="F114" s="29"/>
      <c r="G114" s="29"/>
    </row>
    <row r="115" spans="1:7" x14ac:dyDescent="0.25">
      <c r="A115" s="34"/>
      <c r="B115" s="24"/>
      <c r="C115" s="29"/>
      <c r="D115" s="29"/>
      <c r="E115" s="29"/>
      <c r="F115" s="29"/>
      <c r="G115" s="29"/>
    </row>
    <row r="116" spans="1:7" x14ac:dyDescent="0.25">
      <c r="A116" s="38"/>
      <c r="B116" s="86"/>
      <c r="C116" s="86"/>
      <c r="D116" s="86"/>
      <c r="E116" s="86"/>
      <c r="F116" s="86"/>
      <c r="G116" s="86"/>
    </row>
    <row r="117" spans="1:7" ht="30" customHeight="1" x14ac:dyDescent="0.25">
      <c r="A117" s="34"/>
      <c r="B117" s="24"/>
      <c r="C117" s="37"/>
      <c r="D117" s="29"/>
      <c r="E117" s="29"/>
      <c r="F117" s="29"/>
      <c r="G117" s="29"/>
    </row>
    <row r="118" spans="1:7" x14ac:dyDescent="0.25">
      <c r="A118" s="34"/>
      <c r="B118" s="24"/>
      <c r="C118" s="37"/>
      <c r="D118" s="29"/>
      <c r="E118" s="29"/>
      <c r="F118" s="29"/>
      <c r="G118" s="29"/>
    </row>
    <row r="119" spans="1:7" x14ac:dyDescent="0.25">
      <c r="A119" s="34"/>
      <c r="B119" s="24"/>
      <c r="C119" s="37"/>
      <c r="D119" s="29"/>
      <c r="E119" s="29"/>
      <c r="F119" s="29"/>
      <c r="G119" s="29"/>
    </row>
    <row r="120" spans="1:7" s="2" customFormat="1" x14ac:dyDescent="0.25">
      <c r="A120" s="34"/>
      <c r="B120" s="24"/>
      <c r="C120" s="37"/>
      <c r="D120" s="29"/>
      <c r="E120" s="29"/>
      <c r="F120" s="29"/>
      <c r="G120" s="29"/>
    </row>
    <row r="121" spans="1:7" x14ac:dyDescent="0.25">
      <c r="A121" s="34"/>
      <c r="B121" s="24"/>
      <c r="C121" s="37"/>
      <c r="D121" s="29"/>
      <c r="E121" s="29"/>
      <c r="F121" s="29"/>
      <c r="G121" s="29"/>
    </row>
    <row r="122" spans="1:7" x14ac:dyDescent="0.25">
      <c r="A122" s="34"/>
      <c r="B122" s="24"/>
      <c r="C122" s="37"/>
      <c r="D122" s="29"/>
      <c r="E122" s="29"/>
      <c r="F122" s="29"/>
      <c r="G122" s="29"/>
    </row>
    <row r="123" spans="1:7" x14ac:dyDescent="0.25">
      <c r="A123" s="34"/>
      <c r="B123" s="24"/>
      <c r="C123" s="37"/>
      <c r="D123" s="29"/>
      <c r="E123" s="29"/>
      <c r="F123" s="29"/>
      <c r="G123" s="29"/>
    </row>
    <row r="124" spans="1:7" x14ac:dyDescent="0.25">
      <c r="A124" s="34"/>
      <c r="B124" s="24"/>
      <c r="C124" s="29"/>
      <c r="D124" s="29"/>
      <c r="E124" s="29"/>
      <c r="F124" s="29"/>
      <c r="G124" s="29"/>
    </row>
    <row r="125" spans="1:7" s="1" customFormat="1" x14ac:dyDescent="0.25">
      <c r="A125" s="90" t="s">
        <v>33</v>
      </c>
      <c r="B125" s="90"/>
      <c r="C125" s="90"/>
      <c r="D125" s="90"/>
      <c r="E125" s="90"/>
      <c r="F125" s="90"/>
      <c r="G125" s="90"/>
    </row>
    <row r="126" spans="1:7" s="2" customFormat="1" x14ac:dyDescent="0.25">
      <c r="A126" s="89" t="s">
        <v>59</v>
      </c>
      <c r="B126" s="81" t="s">
        <v>60</v>
      </c>
      <c r="C126" s="81" t="s">
        <v>61</v>
      </c>
      <c r="D126" s="82" t="s">
        <v>41</v>
      </c>
      <c r="E126" s="82"/>
      <c r="F126" s="82"/>
      <c r="G126" s="81" t="s">
        <v>66</v>
      </c>
    </row>
    <row r="127" spans="1:7" x14ac:dyDescent="0.25">
      <c r="A127" s="89"/>
      <c r="B127" s="81"/>
      <c r="C127" s="81"/>
      <c r="D127" s="26" t="s">
        <v>42</v>
      </c>
      <c r="E127" s="26" t="s">
        <v>43</v>
      </c>
      <c r="F127" s="26" t="s">
        <v>44</v>
      </c>
      <c r="G127" s="81"/>
    </row>
    <row r="128" spans="1:7" x14ac:dyDescent="0.25">
      <c r="A128" s="33"/>
      <c r="B128" s="75" t="s">
        <v>10</v>
      </c>
      <c r="C128" s="76"/>
      <c r="D128" s="76"/>
      <c r="E128" s="76"/>
      <c r="F128" s="76"/>
      <c r="G128" s="76"/>
    </row>
    <row r="129" spans="1:7" s="1" customFormat="1" x14ac:dyDescent="0.25">
      <c r="A129" s="20">
        <v>185</v>
      </c>
      <c r="B129" s="21" t="s">
        <v>83</v>
      </c>
      <c r="C129" s="22">
        <v>200</v>
      </c>
      <c r="D129" s="27">
        <v>3.9</v>
      </c>
      <c r="E129" s="27">
        <v>8.1999999999999993</v>
      </c>
      <c r="F129" s="27">
        <v>17.5</v>
      </c>
      <c r="G129" s="27">
        <v>160.69999999999999</v>
      </c>
    </row>
    <row r="130" spans="1:7" x14ac:dyDescent="0.25">
      <c r="A130" s="20">
        <v>376</v>
      </c>
      <c r="B130" s="21" t="s">
        <v>7</v>
      </c>
      <c r="C130" s="20">
        <v>215</v>
      </c>
      <c r="D130" s="27">
        <v>0.2</v>
      </c>
      <c r="E130" s="27">
        <v>0.05</v>
      </c>
      <c r="F130" s="27">
        <v>15.01</v>
      </c>
      <c r="G130" s="27">
        <v>61.3</v>
      </c>
    </row>
    <row r="131" spans="1:7" s="2" customFormat="1" x14ac:dyDescent="0.25">
      <c r="A131" s="20">
        <v>15</v>
      </c>
      <c r="B131" s="21" t="s">
        <v>9</v>
      </c>
      <c r="C131" s="22">
        <v>10</v>
      </c>
      <c r="D131" s="27">
        <v>2.2999999999999998</v>
      </c>
      <c r="E131" s="27">
        <v>3</v>
      </c>
      <c r="F131" s="27">
        <v>0</v>
      </c>
      <c r="G131" s="27">
        <v>37</v>
      </c>
    </row>
    <row r="132" spans="1:7" s="2" customFormat="1" ht="16.5" customHeight="1" x14ac:dyDescent="0.25">
      <c r="A132" s="20">
        <v>480</v>
      </c>
      <c r="B132" s="21" t="s">
        <v>8</v>
      </c>
      <c r="C132" s="22">
        <v>100</v>
      </c>
      <c r="D132" s="27">
        <v>7.6</v>
      </c>
      <c r="E132" s="27">
        <v>0.8</v>
      </c>
      <c r="F132" s="27">
        <v>46.7</v>
      </c>
      <c r="G132" s="27">
        <v>212.5</v>
      </c>
    </row>
    <row r="133" spans="1:7" x14ac:dyDescent="0.25">
      <c r="A133" s="62"/>
      <c r="B133" s="63" t="s">
        <v>12</v>
      </c>
      <c r="C133" s="65">
        <f>SUM(C129:C132)</f>
        <v>525</v>
      </c>
      <c r="D133" s="65">
        <f t="shared" ref="D133:G133" si="14">SUM(D129:D132)</f>
        <v>14</v>
      </c>
      <c r="E133" s="65">
        <f t="shared" si="14"/>
        <v>12.05</v>
      </c>
      <c r="F133" s="65">
        <f t="shared" si="14"/>
        <v>79.210000000000008</v>
      </c>
      <c r="G133" s="65">
        <f t="shared" si="14"/>
        <v>471.5</v>
      </c>
    </row>
    <row r="134" spans="1:7" x14ac:dyDescent="0.25">
      <c r="A134" s="33"/>
      <c r="B134" s="75" t="s">
        <v>15</v>
      </c>
      <c r="C134" s="76"/>
      <c r="D134" s="76"/>
      <c r="E134" s="76"/>
      <c r="F134" s="76"/>
      <c r="G134" s="76"/>
    </row>
    <row r="135" spans="1:7" s="1" customFormat="1" x14ac:dyDescent="0.25">
      <c r="A135" s="20">
        <v>54</v>
      </c>
      <c r="B135" s="21" t="s">
        <v>109</v>
      </c>
      <c r="C135" s="22">
        <v>100</v>
      </c>
      <c r="D135" s="27">
        <v>2.2999999999999998</v>
      </c>
      <c r="E135" s="27">
        <v>6.8</v>
      </c>
      <c r="F135" s="27">
        <v>11.7</v>
      </c>
      <c r="G135" s="27">
        <v>119</v>
      </c>
    </row>
    <row r="136" spans="1:7" s="2" customFormat="1" x14ac:dyDescent="0.25">
      <c r="A136" s="62">
        <v>102</v>
      </c>
      <c r="B136" s="63" t="s">
        <v>116</v>
      </c>
      <c r="C136" s="22">
        <v>250</v>
      </c>
      <c r="D136" s="27">
        <v>5.58</v>
      </c>
      <c r="E136" s="27">
        <v>4.8600000000000003</v>
      </c>
      <c r="F136" s="27">
        <v>18.5</v>
      </c>
      <c r="G136" s="27">
        <v>142.19999999999999</v>
      </c>
    </row>
    <row r="137" spans="1:7" s="4" customFormat="1" x14ac:dyDescent="0.25">
      <c r="A137" s="20">
        <v>293</v>
      </c>
      <c r="B137" s="21" t="s">
        <v>143</v>
      </c>
      <c r="C137" s="20">
        <v>100</v>
      </c>
      <c r="D137" s="27">
        <v>13.26</v>
      </c>
      <c r="E137" s="27">
        <v>11.23</v>
      </c>
      <c r="F137" s="27">
        <v>3.52</v>
      </c>
      <c r="G137" s="27">
        <v>185</v>
      </c>
    </row>
    <row r="138" spans="1:7" x14ac:dyDescent="0.25">
      <c r="A138" s="20">
        <v>309</v>
      </c>
      <c r="B138" s="21" t="s">
        <v>25</v>
      </c>
      <c r="C138" s="20">
        <v>200</v>
      </c>
      <c r="D138" s="27">
        <v>8.8000000000000007</v>
      </c>
      <c r="E138" s="27">
        <v>9.4</v>
      </c>
      <c r="F138" s="27">
        <v>57.9</v>
      </c>
      <c r="G138" s="27">
        <v>336.5</v>
      </c>
    </row>
    <row r="139" spans="1:7" x14ac:dyDescent="0.25">
      <c r="A139" s="20">
        <v>338</v>
      </c>
      <c r="B139" s="21" t="s">
        <v>75</v>
      </c>
      <c r="C139" s="22">
        <v>200</v>
      </c>
      <c r="D139" s="27">
        <v>0.8</v>
      </c>
      <c r="E139" s="27">
        <v>0.8</v>
      </c>
      <c r="F139" s="27">
        <v>19.600000000000001</v>
      </c>
      <c r="G139" s="27">
        <v>88</v>
      </c>
    </row>
    <row r="140" spans="1:7" x14ac:dyDescent="0.25">
      <c r="A140" s="20">
        <v>349</v>
      </c>
      <c r="B140" s="21" t="s">
        <v>76</v>
      </c>
      <c r="C140" s="22">
        <v>200</v>
      </c>
      <c r="D140" s="27">
        <v>0.56000000000000005</v>
      </c>
      <c r="E140" s="27">
        <v>0</v>
      </c>
      <c r="F140" s="27">
        <v>25.23</v>
      </c>
      <c r="G140" s="27">
        <v>103.2</v>
      </c>
    </row>
    <row r="141" spans="1:7" x14ac:dyDescent="0.25">
      <c r="A141" s="20">
        <v>481</v>
      </c>
      <c r="B141" s="21" t="s">
        <v>21</v>
      </c>
      <c r="C141" s="22">
        <v>60</v>
      </c>
      <c r="D141" s="27">
        <v>4.2</v>
      </c>
      <c r="E141" s="27">
        <v>0.75</v>
      </c>
      <c r="F141" s="27">
        <v>21.9</v>
      </c>
      <c r="G141" s="27">
        <v>106.5</v>
      </c>
    </row>
    <row r="142" spans="1:7" s="1" customFormat="1" x14ac:dyDescent="0.25">
      <c r="A142" s="20"/>
      <c r="B142" s="21" t="s">
        <v>12</v>
      </c>
      <c r="C142" s="27">
        <f>SUM(C135:C141)</f>
        <v>1110</v>
      </c>
      <c r="D142" s="27">
        <f t="shared" ref="D142:G142" si="15">SUM(D135:D141)</f>
        <v>35.5</v>
      </c>
      <c r="E142" s="27">
        <f t="shared" si="15"/>
        <v>33.839999999999996</v>
      </c>
      <c r="F142" s="27">
        <f t="shared" si="15"/>
        <v>158.35</v>
      </c>
      <c r="G142" s="27">
        <f t="shared" si="15"/>
        <v>1080.4000000000001</v>
      </c>
    </row>
    <row r="143" spans="1:7" x14ac:dyDescent="0.25">
      <c r="A143" s="20"/>
      <c r="B143" s="40" t="s">
        <v>84</v>
      </c>
      <c r="C143" s="41"/>
      <c r="D143" s="42">
        <f t="shared" ref="D143:G143" si="16">D133+D142</f>
        <v>49.5</v>
      </c>
      <c r="E143" s="42">
        <f t="shared" si="16"/>
        <v>45.89</v>
      </c>
      <c r="F143" s="42">
        <f t="shared" si="16"/>
        <v>237.56</v>
      </c>
      <c r="G143" s="42">
        <f t="shared" si="16"/>
        <v>1551.9</v>
      </c>
    </row>
    <row r="144" spans="1:7" x14ac:dyDescent="0.25">
      <c r="A144" s="34"/>
      <c r="B144" s="24"/>
      <c r="C144" s="37"/>
      <c r="D144" s="29"/>
      <c r="E144" s="29"/>
      <c r="F144" s="29"/>
      <c r="G144" s="29"/>
    </row>
    <row r="145" spans="1:7" x14ac:dyDescent="0.25">
      <c r="A145" s="34"/>
      <c r="B145" s="24"/>
      <c r="C145" s="37"/>
      <c r="D145" s="29"/>
      <c r="E145" s="29"/>
      <c r="F145" s="29"/>
      <c r="G145" s="29"/>
    </row>
    <row r="146" spans="1:7" ht="30" customHeight="1" x14ac:dyDescent="0.25">
      <c r="A146" s="34"/>
      <c r="B146" s="24"/>
      <c r="C146" s="29"/>
      <c r="D146" s="29"/>
      <c r="E146" s="29"/>
      <c r="F146" s="29"/>
      <c r="G146" s="29"/>
    </row>
    <row r="147" spans="1:7" x14ac:dyDescent="0.25">
      <c r="A147" s="38"/>
      <c r="B147" s="86"/>
      <c r="C147" s="86"/>
      <c r="D147" s="86"/>
      <c r="E147" s="86"/>
      <c r="F147" s="86"/>
      <c r="G147" s="86"/>
    </row>
    <row r="148" spans="1:7" x14ac:dyDescent="0.25">
      <c r="A148" s="34"/>
      <c r="B148" s="24"/>
      <c r="C148" s="37"/>
      <c r="D148" s="29"/>
      <c r="E148" s="29"/>
      <c r="F148" s="29"/>
      <c r="G148" s="29"/>
    </row>
    <row r="149" spans="1:7" x14ac:dyDescent="0.25">
      <c r="A149" s="34"/>
      <c r="B149" s="24"/>
      <c r="C149" s="37"/>
      <c r="D149" s="29"/>
      <c r="E149" s="29"/>
      <c r="F149" s="29"/>
      <c r="G149" s="29"/>
    </row>
    <row r="150" spans="1:7" s="2" customFormat="1" x14ac:dyDescent="0.25">
      <c r="A150" s="34"/>
      <c r="B150" s="24"/>
      <c r="C150" s="37"/>
      <c r="D150" s="29"/>
      <c r="E150" s="29"/>
      <c r="F150" s="29"/>
      <c r="G150" s="29"/>
    </row>
    <row r="151" spans="1:7" s="2" customFormat="1" x14ac:dyDescent="0.25">
      <c r="A151" s="34"/>
      <c r="B151" s="24"/>
      <c r="C151" s="37"/>
      <c r="D151" s="29"/>
      <c r="E151" s="29"/>
      <c r="F151" s="29"/>
      <c r="G151" s="29"/>
    </row>
    <row r="152" spans="1:7" x14ac:dyDescent="0.25">
      <c r="A152" s="34"/>
      <c r="B152" s="24"/>
      <c r="C152" s="37"/>
      <c r="D152" s="29"/>
      <c r="E152" s="29"/>
      <c r="F152" s="29"/>
      <c r="G152" s="29"/>
    </row>
    <row r="153" spans="1:7" x14ac:dyDescent="0.25">
      <c r="A153" s="34"/>
      <c r="B153" s="24"/>
      <c r="C153" s="37"/>
      <c r="D153" s="29"/>
      <c r="E153" s="29"/>
      <c r="F153" s="29"/>
      <c r="G153" s="29"/>
    </row>
    <row r="154" spans="1:7" x14ac:dyDescent="0.25">
      <c r="A154" s="34"/>
      <c r="B154" s="24"/>
      <c r="C154" s="37"/>
      <c r="D154" s="29"/>
      <c r="E154" s="29"/>
      <c r="F154" s="29"/>
      <c r="G154" s="29"/>
    </row>
    <row r="155" spans="1:7" x14ac:dyDescent="0.25">
      <c r="A155" s="34"/>
      <c r="B155" s="24"/>
      <c r="C155" s="37"/>
      <c r="D155" s="29"/>
      <c r="E155" s="29"/>
      <c r="F155" s="29"/>
      <c r="G155" s="29"/>
    </row>
    <row r="156" spans="1:7" x14ac:dyDescent="0.25">
      <c r="A156" s="34"/>
      <c r="B156" s="24"/>
      <c r="C156" s="29"/>
      <c r="D156" s="29"/>
      <c r="E156" s="29"/>
      <c r="F156" s="29"/>
      <c r="G156" s="29"/>
    </row>
    <row r="157" spans="1:7" x14ac:dyDescent="0.25">
      <c r="A157" s="90" t="s">
        <v>34</v>
      </c>
      <c r="B157" s="90"/>
      <c r="C157" s="90"/>
      <c r="D157" s="90"/>
      <c r="E157" s="90"/>
      <c r="F157" s="90"/>
      <c r="G157" s="90"/>
    </row>
    <row r="158" spans="1:7" x14ac:dyDescent="0.25">
      <c r="A158" s="89" t="s">
        <v>59</v>
      </c>
      <c r="B158" s="81" t="s">
        <v>60</v>
      </c>
      <c r="C158" s="81" t="s">
        <v>61</v>
      </c>
      <c r="D158" s="82" t="s">
        <v>41</v>
      </c>
      <c r="E158" s="82"/>
      <c r="F158" s="82"/>
      <c r="G158" s="81" t="s">
        <v>66</v>
      </c>
    </row>
    <row r="159" spans="1:7" s="1" customFormat="1" x14ac:dyDescent="0.25">
      <c r="A159" s="89"/>
      <c r="B159" s="81"/>
      <c r="C159" s="81"/>
      <c r="D159" s="26" t="s">
        <v>42</v>
      </c>
      <c r="E159" s="26" t="s">
        <v>43</v>
      </c>
      <c r="F159" s="26" t="s">
        <v>44</v>
      </c>
      <c r="G159" s="81"/>
    </row>
    <row r="160" spans="1:7" s="2" customFormat="1" x14ac:dyDescent="0.25">
      <c r="A160" s="33"/>
      <c r="B160" s="75" t="s">
        <v>10</v>
      </c>
      <c r="C160" s="76"/>
      <c r="D160" s="76"/>
      <c r="E160" s="76"/>
      <c r="F160" s="76"/>
      <c r="G160" s="76"/>
    </row>
    <row r="161" spans="1:7" x14ac:dyDescent="0.25">
      <c r="A161" s="20">
        <v>223</v>
      </c>
      <c r="B161" s="50" t="s">
        <v>46</v>
      </c>
      <c r="C161" s="20">
        <v>200</v>
      </c>
      <c r="D161" s="27">
        <v>20</v>
      </c>
      <c r="E161" s="27">
        <v>14</v>
      </c>
      <c r="F161" s="27">
        <v>17.3</v>
      </c>
      <c r="G161" s="27">
        <v>278</v>
      </c>
    </row>
    <row r="162" spans="1:7" x14ac:dyDescent="0.25">
      <c r="A162" s="20">
        <v>338</v>
      </c>
      <c r="B162" s="21" t="s">
        <v>75</v>
      </c>
      <c r="C162" s="22">
        <v>200</v>
      </c>
      <c r="D162" s="27">
        <v>0.8</v>
      </c>
      <c r="E162" s="27">
        <v>0.8</v>
      </c>
      <c r="F162" s="27">
        <v>19.600000000000001</v>
      </c>
      <c r="G162" s="27">
        <v>88</v>
      </c>
    </row>
    <row r="163" spans="1:7" x14ac:dyDescent="0.25">
      <c r="A163" s="20">
        <v>376</v>
      </c>
      <c r="B163" s="21" t="s">
        <v>7</v>
      </c>
      <c r="C163" s="20">
        <v>215</v>
      </c>
      <c r="D163" s="27">
        <v>0.2</v>
      </c>
      <c r="E163" s="27">
        <v>0.05</v>
      </c>
      <c r="F163" s="27">
        <v>15.01</v>
      </c>
      <c r="G163" s="27">
        <v>61.3</v>
      </c>
    </row>
    <row r="164" spans="1:7" x14ac:dyDescent="0.25">
      <c r="A164" s="20"/>
      <c r="B164" s="21" t="s">
        <v>12</v>
      </c>
      <c r="C164" s="27">
        <f>SUM(C161:C163)</f>
        <v>615</v>
      </c>
      <c r="D164" s="27">
        <f t="shared" ref="D164:G164" si="17">SUM(D161:D163)</f>
        <v>21</v>
      </c>
      <c r="E164" s="27">
        <f t="shared" si="17"/>
        <v>14.850000000000001</v>
      </c>
      <c r="F164" s="27">
        <f t="shared" si="17"/>
        <v>51.910000000000004</v>
      </c>
      <c r="G164" s="27">
        <f t="shared" si="17"/>
        <v>427.3</v>
      </c>
    </row>
    <row r="165" spans="1:7" s="1" customFormat="1" x14ac:dyDescent="0.25">
      <c r="A165" s="33"/>
      <c r="B165" s="75" t="s">
        <v>15</v>
      </c>
      <c r="C165" s="76"/>
      <c r="D165" s="76"/>
      <c r="E165" s="76"/>
      <c r="F165" s="76"/>
      <c r="G165" s="76"/>
    </row>
    <row r="166" spans="1:7" s="2" customFormat="1" x14ac:dyDescent="0.25">
      <c r="A166" s="35">
        <v>67</v>
      </c>
      <c r="B166" s="21" t="s">
        <v>35</v>
      </c>
      <c r="C166" s="20">
        <v>100</v>
      </c>
      <c r="D166" s="27">
        <v>1.6</v>
      </c>
      <c r="E166" s="27">
        <v>3</v>
      </c>
      <c r="F166" s="27">
        <v>8.6</v>
      </c>
      <c r="G166" s="27">
        <v>69.5</v>
      </c>
    </row>
    <row r="167" spans="1:7" x14ac:dyDescent="0.25">
      <c r="A167" s="35">
        <v>88</v>
      </c>
      <c r="B167" s="73" t="s">
        <v>121</v>
      </c>
      <c r="C167" s="64">
        <v>260</v>
      </c>
      <c r="D167" s="65">
        <v>2.16</v>
      </c>
      <c r="E167" s="65">
        <v>4.5999999999999996</v>
      </c>
      <c r="F167" s="65">
        <v>8.5500000000000007</v>
      </c>
      <c r="G167" s="65">
        <v>83.7</v>
      </c>
    </row>
    <row r="168" spans="1:7" x14ac:dyDescent="0.25">
      <c r="A168" s="20">
        <v>241</v>
      </c>
      <c r="B168" s="21" t="s">
        <v>144</v>
      </c>
      <c r="C168" s="20">
        <v>100</v>
      </c>
      <c r="D168" s="27">
        <v>17.55</v>
      </c>
      <c r="E168" s="27">
        <v>14.05</v>
      </c>
      <c r="F168" s="27">
        <v>2.2000000000000002</v>
      </c>
      <c r="G168" s="27">
        <v>203.75</v>
      </c>
    </row>
    <row r="169" spans="1:7" x14ac:dyDescent="0.25">
      <c r="A169" s="20">
        <v>694</v>
      </c>
      <c r="B169" s="21" t="s">
        <v>122</v>
      </c>
      <c r="C169" s="20">
        <v>200</v>
      </c>
      <c r="D169" s="27">
        <v>2.4</v>
      </c>
      <c r="E169" s="27">
        <v>2.88</v>
      </c>
      <c r="F169" s="27">
        <v>25.02</v>
      </c>
      <c r="G169" s="27">
        <v>135.69999999999999</v>
      </c>
    </row>
    <row r="170" spans="1:7" x14ac:dyDescent="0.25">
      <c r="A170" s="20">
        <v>395</v>
      </c>
      <c r="B170" s="21" t="s">
        <v>123</v>
      </c>
      <c r="C170" s="22">
        <v>200</v>
      </c>
      <c r="D170" s="27">
        <v>0.56000000000000005</v>
      </c>
      <c r="E170" s="27">
        <v>0</v>
      </c>
      <c r="F170" s="27">
        <v>25.23</v>
      </c>
      <c r="G170" s="27">
        <v>103.2</v>
      </c>
    </row>
    <row r="171" spans="1:7" x14ac:dyDescent="0.25">
      <c r="A171" s="20" t="s">
        <v>112</v>
      </c>
      <c r="B171" s="21" t="s">
        <v>14</v>
      </c>
      <c r="C171" s="22">
        <v>50</v>
      </c>
      <c r="D171" s="27">
        <v>3.75</v>
      </c>
      <c r="E171" s="27">
        <v>6.6</v>
      </c>
      <c r="F171" s="27">
        <v>34.5</v>
      </c>
      <c r="G171" s="27">
        <v>197</v>
      </c>
    </row>
    <row r="172" spans="1:7" x14ac:dyDescent="0.25">
      <c r="A172" s="20">
        <v>481</v>
      </c>
      <c r="B172" s="21" t="s">
        <v>21</v>
      </c>
      <c r="C172" s="22">
        <v>60</v>
      </c>
      <c r="D172" s="27">
        <v>4.2</v>
      </c>
      <c r="E172" s="27">
        <v>0.75</v>
      </c>
      <c r="F172" s="27">
        <v>21.9</v>
      </c>
      <c r="G172" s="27">
        <v>106.5</v>
      </c>
    </row>
    <row r="173" spans="1:7" s="1" customFormat="1" x14ac:dyDescent="0.25">
      <c r="A173" s="20"/>
      <c r="B173" s="21" t="s">
        <v>12</v>
      </c>
      <c r="C173" s="27">
        <f>SUM(C166:C172)</f>
        <v>970</v>
      </c>
      <c r="D173" s="27">
        <f>SUM(D166:D172)</f>
        <v>32.22</v>
      </c>
      <c r="E173" s="27">
        <f t="shared" ref="E173:G173" si="18">SUM(E166:E172)</f>
        <v>31.879999999999995</v>
      </c>
      <c r="F173" s="27">
        <f t="shared" si="18"/>
        <v>126</v>
      </c>
      <c r="G173" s="27">
        <f t="shared" si="18"/>
        <v>899.35</v>
      </c>
    </row>
    <row r="174" spans="1:7" x14ac:dyDescent="0.25">
      <c r="A174" s="20"/>
      <c r="B174" s="40" t="s">
        <v>84</v>
      </c>
      <c r="C174" s="41"/>
      <c r="D174" s="42">
        <f>D164+D173</f>
        <v>53.22</v>
      </c>
      <c r="E174" s="42">
        <f t="shared" ref="E174:G174" si="19">E164+E173</f>
        <v>46.73</v>
      </c>
      <c r="F174" s="42">
        <f t="shared" si="19"/>
        <v>177.91</v>
      </c>
      <c r="G174" s="42">
        <f t="shared" si="19"/>
        <v>1326.65</v>
      </c>
    </row>
    <row r="175" spans="1:7" x14ac:dyDescent="0.25">
      <c r="A175" s="34"/>
      <c r="B175" s="24"/>
      <c r="C175" s="37"/>
      <c r="D175" s="29"/>
      <c r="E175" s="29"/>
      <c r="F175" s="29"/>
      <c r="G175" s="29"/>
    </row>
    <row r="176" spans="1:7" x14ac:dyDescent="0.25">
      <c r="A176" s="34"/>
      <c r="B176" s="24"/>
      <c r="C176" s="37"/>
      <c r="D176" s="29"/>
      <c r="E176" s="29"/>
      <c r="F176" s="29"/>
      <c r="G176" s="29"/>
    </row>
    <row r="177" spans="1:7" x14ac:dyDescent="0.25">
      <c r="A177" s="34"/>
      <c r="B177" s="24"/>
      <c r="C177" s="29"/>
      <c r="D177" s="29"/>
      <c r="E177" s="29"/>
      <c r="F177" s="29"/>
      <c r="G177" s="29"/>
    </row>
    <row r="178" spans="1:7" ht="30" customHeight="1" x14ac:dyDescent="0.25">
      <c r="A178" s="38"/>
      <c r="B178" s="86"/>
      <c r="C178" s="86"/>
      <c r="D178" s="86"/>
      <c r="E178" s="86"/>
      <c r="F178" s="86"/>
      <c r="G178" s="86"/>
    </row>
    <row r="179" spans="1:7" x14ac:dyDescent="0.25">
      <c r="A179" s="34"/>
      <c r="B179" s="24"/>
      <c r="C179" s="34"/>
      <c r="D179" s="29"/>
      <c r="E179" s="29"/>
      <c r="F179" s="29"/>
      <c r="G179" s="29"/>
    </row>
    <row r="180" spans="1:7" s="2" customFormat="1" x14ac:dyDescent="0.25">
      <c r="A180" s="34"/>
      <c r="B180" s="24"/>
      <c r="C180" s="37"/>
      <c r="D180" s="29"/>
      <c r="E180" s="29"/>
      <c r="F180" s="29"/>
      <c r="G180" s="29"/>
    </row>
    <row r="181" spans="1:7" x14ac:dyDescent="0.25">
      <c r="A181" s="34"/>
      <c r="B181" s="24"/>
      <c r="C181" s="37"/>
      <c r="D181" s="29"/>
      <c r="E181" s="29"/>
      <c r="F181" s="29"/>
      <c r="G181" s="29"/>
    </row>
    <row r="182" spans="1:7" x14ac:dyDescent="0.25">
      <c r="A182" s="34"/>
      <c r="B182" s="24"/>
      <c r="C182" s="37"/>
      <c r="D182" s="29"/>
      <c r="E182" s="29"/>
      <c r="F182" s="29"/>
      <c r="G182" s="29"/>
    </row>
    <row r="183" spans="1:7" x14ac:dyDescent="0.25">
      <c r="A183" s="34"/>
      <c r="B183" s="24"/>
      <c r="C183" s="37"/>
      <c r="D183" s="29"/>
      <c r="E183" s="29"/>
      <c r="F183" s="29"/>
      <c r="G183" s="29"/>
    </row>
    <row r="184" spans="1:7" x14ac:dyDescent="0.25">
      <c r="A184" s="34"/>
      <c r="B184" s="24"/>
      <c r="C184" s="37"/>
      <c r="D184" s="29"/>
      <c r="E184" s="29"/>
      <c r="F184" s="29"/>
      <c r="G184" s="29"/>
    </row>
    <row r="185" spans="1:7" x14ac:dyDescent="0.25">
      <c r="A185" s="34"/>
      <c r="B185" s="24"/>
      <c r="C185" s="37"/>
      <c r="D185" s="29"/>
      <c r="E185" s="29"/>
      <c r="F185" s="29"/>
      <c r="G185" s="29"/>
    </row>
    <row r="186" spans="1:7" s="1" customFormat="1" x14ac:dyDescent="0.25">
      <c r="A186" s="34"/>
      <c r="B186" s="24"/>
      <c r="C186" s="37"/>
      <c r="D186" s="29"/>
      <c r="E186" s="29"/>
      <c r="F186" s="29"/>
      <c r="G186" s="29"/>
    </row>
    <row r="187" spans="1:7" s="2" customFormat="1" x14ac:dyDescent="0.25">
      <c r="A187" s="34"/>
      <c r="B187" s="24"/>
      <c r="C187" s="37"/>
      <c r="D187" s="29"/>
      <c r="E187" s="29"/>
      <c r="F187" s="29"/>
      <c r="G187" s="29"/>
    </row>
    <row r="188" spans="1:7" x14ac:dyDescent="0.25">
      <c r="A188" s="34"/>
      <c r="B188" s="24"/>
      <c r="C188" s="37"/>
      <c r="D188" s="29"/>
      <c r="E188" s="29"/>
      <c r="F188" s="29"/>
      <c r="G188" s="29"/>
    </row>
    <row r="189" spans="1:7" x14ac:dyDescent="0.25">
      <c r="A189" s="90" t="s">
        <v>36</v>
      </c>
      <c r="B189" s="90"/>
      <c r="C189" s="90"/>
      <c r="D189" s="90"/>
      <c r="E189" s="90"/>
      <c r="F189" s="90"/>
      <c r="G189" s="90"/>
    </row>
    <row r="190" spans="1:7" s="1" customFormat="1" ht="15.75" customHeight="1" x14ac:dyDescent="0.25">
      <c r="A190" s="89" t="s">
        <v>59</v>
      </c>
      <c r="B190" s="81" t="s">
        <v>60</v>
      </c>
      <c r="C190" s="81" t="s">
        <v>61</v>
      </c>
      <c r="D190" s="82" t="s">
        <v>41</v>
      </c>
      <c r="E190" s="82"/>
      <c r="F190" s="82"/>
      <c r="G190" s="81" t="s">
        <v>66</v>
      </c>
    </row>
    <row r="191" spans="1:7" s="2" customFormat="1" x14ac:dyDescent="0.25">
      <c r="A191" s="89"/>
      <c r="B191" s="81"/>
      <c r="C191" s="81"/>
      <c r="D191" s="26" t="s">
        <v>42</v>
      </c>
      <c r="E191" s="26" t="s">
        <v>43</v>
      </c>
      <c r="F191" s="26" t="s">
        <v>44</v>
      </c>
      <c r="G191" s="81"/>
    </row>
    <row r="192" spans="1:7" x14ac:dyDescent="0.25">
      <c r="A192" s="33"/>
      <c r="B192" s="75" t="s">
        <v>10</v>
      </c>
      <c r="C192" s="76"/>
      <c r="D192" s="76"/>
      <c r="E192" s="76"/>
      <c r="F192" s="76"/>
      <c r="G192" s="76"/>
    </row>
    <row r="193" spans="1:7" x14ac:dyDescent="0.25">
      <c r="A193" s="20">
        <v>32</v>
      </c>
      <c r="B193" s="21" t="s">
        <v>45</v>
      </c>
      <c r="C193" s="22">
        <v>205</v>
      </c>
      <c r="D193" s="27">
        <v>5.0999999999999996</v>
      </c>
      <c r="E193" s="27">
        <v>5.0999999999999996</v>
      </c>
      <c r="F193" s="27">
        <v>31.84</v>
      </c>
      <c r="G193" s="27">
        <v>185.6</v>
      </c>
    </row>
    <row r="194" spans="1:7" s="1" customFormat="1" x14ac:dyDescent="0.25">
      <c r="A194" s="20">
        <v>338</v>
      </c>
      <c r="B194" s="21" t="s">
        <v>75</v>
      </c>
      <c r="C194" s="22">
        <v>200</v>
      </c>
      <c r="D194" s="27">
        <v>0.8</v>
      </c>
      <c r="E194" s="27">
        <v>0.8</v>
      </c>
      <c r="F194" s="27">
        <v>19.600000000000001</v>
      </c>
      <c r="G194" s="27">
        <v>88</v>
      </c>
    </row>
    <row r="195" spans="1:7" x14ac:dyDescent="0.25">
      <c r="A195" s="20">
        <v>382</v>
      </c>
      <c r="B195" s="21" t="s">
        <v>22</v>
      </c>
      <c r="C195" s="22">
        <v>200</v>
      </c>
      <c r="D195" s="27">
        <v>3.8</v>
      </c>
      <c r="E195" s="27">
        <v>4</v>
      </c>
      <c r="F195" s="27">
        <v>25.8</v>
      </c>
      <c r="G195" s="27">
        <v>154</v>
      </c>
    </row>
    <row r="196" spans="1:7" s="4" customFormat="1" x14ac:dyDescent="0.25">
      <c r="A196" s="20">
        <v>480</v>
      </c>
      <c r="B196" s="21" t="s">
        <v>8</v>
      </c>
      <c r="C196" s="22">
        <v>100</v>
      </c>
      <c r="D196" s="27">
        <v>7.6</v>
      </c>
      <c r="E196" s="27">
        <v>0.8</v>
      </c>
      <c r="F196" s="27">
        <v>46.7</v>
      </c>
      <c r="G196" s="27">
        <v>212.5</v>
      </c>
    </row>
    <row r="197" spans="1:7" s="2" customFormat="1" x14ac:dyDescent="0.25">
      <c r="A197" s="20"/>
      <c r="B197" s="21" t="s">
        <v>12</v>
      </c>
      <c r="C197" s="27">
        <f t="shared" ref="C197:G197" si="20">SUM(C193:C196)</f>
        <v>705</v>
      </c>
      <c r="D197" s="27">
        <f t="shared" si="20"/>
        <v>17.299999999999997</v>
      </c>
      <c r="E197" s="27">
        <f t="shared" si="20"/>
        <v>10.7</v>
      </c>
      <c r="F197" s="27">
        <f t="shared" si="20"/>
        <v>123.94</v>
      </c>
      <c r="G197" s="27">
        <f t="shared" si="20"/>
        <v>640.1</v>
      </c>
    </row>
    <row r="198" spans="1:7" x14ac:dyDescent="0.25">
      <c r="A198" s="67"/>
      <c r="B198" s="77" t="s">
        <v>15</v>
      </c>
      <c r="C198" s="78"/>
      <c r="D198" s="78"/>
      <c r="E198" s="78"/>
      <c r="F198" s="78"/>
      <c r="G198" s="78"/>
    </row>
    <row r="199" spans="1:7" x14ac:dyDescent="0.25">
      <c r="A199" s="62">
        <v>54</v>
      </c>
      <c r="B199" s="66" t="s">
        <v>110</v>
      </c>
      <c r="C199" s="62">
        <v>100</v>
      </c>
      <c r="D199" s="65">
        <v>2.2999999999999998</v>
      </c>
      <c r="E199" s="65">
        <v>6.8</v>
      </c>
      <c r="F199" s="65">
        <v>11.7</v>
      </c>
      <c r="G199" s="65">
        <v>119</v>
      </c>
    </row>
    <row r="200" spans="1:7" x14ac:dyDescent="0.25">
      <c r="A200" s="87">
        <v>101</v>
      </c>
      <c r="B200" s="83" t="s">
        <v>146</v>
      </c>
      <c r="C200" s="87">
        <v>275</v>
      </c>
      <c r="D200" s="79">
        <v>6.2</v>
      </c>
      <c r="E200" s="79">
        <v>7</v>
      </c>
      <c r="F200" s="79">
        <v>13.6</v>
      </c>
      <c r="G200" s="79">
        <v>142.6</v>
      </c>
    </row>
    <row r="201" spans="1:7" x14ac:dyDescent="0.25">
      <c r="A201" s="88"/>
      <c r="B201" s="84"/>
      <c r="C201" s="88"/>
      <c r="D201" s="80"/>
      <c r="E201" s="80"/>
      <c r="F201" s="80"/>
      <c r="G201" s="80"/>
    </row>
    <row r="202" spans="1:7" x14ac:dyDescent="0.25">
      <c r="A202" s="20">
        <v>487</v>
      </c>
      <c r="B202" s="50" t="s">
        <v>24</v>
      </c>
      <c r="C202" s="20">
        <v>100</v>
      </c>
      <c r="D202" s="27">
        <v>19.100000000000001</v>
      </c>
      <c r="E202" s="27">
        <v>14.6</v>
      </c>
      <c r="F202" s="27">
        <v>0.22</v>
      </c>
      <c r="G202" s="27">
        <v>197.6</v>
      </c>
    </row>
    <row r="203" spans="1:7" x14ac:dyDescent="0.25">
      <c r="A203" s="20">
        <v>694</v>
      </c>
      <c r="B203" s="50" t="s">
        <v>31</v>
      </c>
      <c r="C203" s="20">
        <v>200</v>
      </c>
      <c r="D203" s="27">
        <v>9.5</v>
      </c>
      <c r="E203" s="27">
        <v>6.9</v>
      </c>
      <c r="F203" s="27">
        <v>43.2</v>
      </c>
      <c r="G203" s="27">
        <v>273</v>
      </c>
    </row>
    <row r="204" spans="1:7" x14ac:dyDescent="0.25">
      <c r="A204" s="20">
        <v>401</v>
      </c>
      <c r="B204" s="21" t="s">
        <v>141</v>
      </c>
      <c r="C204" s="22">
        <v>200</v>
      </c>
      <c r="D204" s="27">
        <v>5.8</v>
      </c>
      <c r="E204" s="27">
        <v>5</v>
      </c>
      <c r="F204" s="27">
        <v>8</v>
      </c>
      <c r="G204" s="27">
        <v>106</v>
      </c>
    </row>
    <row r="205" spans="1:7" x14ac:dyDescent="0.25">
      <c r="A205" s="20" t="s">
        <v>112</v>
      </c>
      <c r="B205" s="21" t="s">
        <v>14</v>
      </c>
      <c r="C205" s="22">
        <v>50</v>
      </c>
      <c r="D205" s="27">
        <v>3.75</v>
      </c>
      <c r="E205" s="27">
        <v>6.6</v>
      </c>
      <c r="F205" s="27">
        <v>34.5</v>
      </c>
      <c r="G205" s="27">
        <v>197</v>
      </c>
    </row>
    <row r="206" spans="1:7" s="1" customFormat="1" x14ac:dyDescent="0.25">
      <c r="A206" s="20">
        <v>481</v>
      </c>
      <c r="B206" s="21" t="s">
        <v>21</v>
      </c>
      <c r="C206" s="22">
        <v>60</v>
      </c>
      <c r="D206" s="27">
        <v>4.2</v>
      </c>
      <c r="E206" s="27">
        <v>0.75</v>
      </c>
      <c r="F206" s="27">
        <v>21.9</v>
      </c>
      <c r="G206" s="27">
        <v>106.5</v>
      </c>
    </row>
    <row r="207" spans="1:7" x14ac:dyDescent="0.25">
      <c r="A207" s="20"/>
      <c r="B207" s="21" t="s">
        <v>12</v>
      </c>
      <c r="C207" s="27">
        <f>SUM(C199:C206)</f>
        <v>985</v>
      </c>
      <c r="D207" s="27">
        <f>SUM(D199:D206)</f>
        <v>50.85</v>
      </c>
      <c r="E207" s="27">
        <f t="shared" ref="E207:G207" si="21">SUM(E199:E206)</f>
        <v>47.65</v>
      </c>
      <c r="F207" s="27">
        <f t="shared" si="21"/>
        <v>133.12</v>
      </c>
      <c r="G207" s="27">
        <f t="shared" si="21"/>
        <v>1141.7</v>
      </c>
    </row>
    <row r="208" spans="1:7" x14ac:dyDescent="0.25">
      <c r="A208" s="20"/>
      <c r="B208" s="40" t="s">
        <v>84</v>
      </c>
      <c r="C208" s="41"/>
      <c r="D208" s="42">
        <f>D197+D207</f>
        <v>68.150000000000006</v>
      </c>
      <c r="E208" s="42">
        <f t="shared" ref="E208:G208" si="22">E197+E207</f>
        <v>58.349999999999994</v>
      </c>
      <c r="F208" s="42">
        <f t="shared" si="22"/>
        <v>257.06</v>
      </c>
      <c r="G208" s="42">
        <f t="shared" si="22"/>
        <v>1781.8000000000002</v>
      </c>
    </row>
    <row r="209" spans="1:7" x14ac:dyDescent="0.25">
      <c r="A209" s="34"/>
      <c r="B209" s="24"/>
      <c r="C209" s="37"/>
      <c r="D209" s="29"/>
      <c r="E209" s="29"/>
      <c r="F209" s="29"/>
      <c r="G209" s="29"/>
    </row>
    <row r="210" spans="1:7" ht="30" customHeight="1" x14ac:dyDescent="0.25">
      <c r="A210" s="34"/>
      <c r="B210" s="24"/>
      <c r="C210" s="37"/>
      <c r="D210" s="29"/>
      <c r="E210" s="29"/>
      <c r="F210" s="29"/>
      <c r="G210" s="29"/>
    </row>
    <row r="211" spans="1:7" x14ac:dyDescent="0.25">
      <c r="A211" s="34"/>
      <c r="B211" s="24"/>
      <c r="C211" s="29"/>
      <c r="D211" s="29"/>
      <c r="E211" s="29"/>
      <c r="F211" s="29"/>
      <c r="G211" s="29"/>
    </row>
    <row r="212" spans="1:7" s="2" customFormat="1" x14ac:dyDescent="0.25">
      <c r="A212" s="38"/>
      <c r="B212" s="86"/>
      <c r="C212" s="86"/>
      <c r="D212" s="86"/>
      <c r="E212" s="86"/>
      <c r="F212" s="86"/>
      <c r="G212" s="86"/>
    </row>
    <row r="213" spans="1:7" x14ac:dyDescent="0.25">
      <c r="A213" s="34"/>
      <c r="B213" s="24"/>
      <c r="C213" s="37"/>
      <c r="D213" s="29"/>
      <c r="E213" s="29"/>
      <c r="F213" s="29"/>
      <c r="G213" s="29"/>
    </row>
    <row r="214" spans="1:7" x14ac:dyDescent="0.25">
      <c r="A214" s="34"/>
      <c r="B214" s="24"/>
      <c r="C214" s="37"/>
      <c r="D214" s="29"/>
      <c r="E214" s="29"/>
      <c r="F214" s="29"/>
      <c r="G214" s="29"/>
    </row>
    <row r="215" spans="1:7" x14ac:dyDescent="0.25">
      <c r="A215" s="34"/>
      <c r="B215" s="24"/>
      <c r="C215" s="37"/>
      <c r="D215" s="29"/>
      <c r="E215" s="29"/>
      <c r="F215" s="29"/>
      <c r="G215" s="29"/>
    </row>
    <row r="216" spans="1:7" x14ac:dyDescent="0.25">
      <c r="A216" s="34"/>
      <c r="B216" s="24"/>
      <c r="C216" s="37"/>
      <c r="D216" s="29"/>
      <c r="E216" s="29"/>
      <c r="F216" s="29"/>
      <c r="G216" s="29"/>
    </row>
    <row r="217" spans="1:7" x14ac:dyDescent="0.25">
      <c r="A217" s="34"/>
      <c r="B217" s="24"/>
      <c r="C217" s="37"/>
      <c r="D217" s="29"/>
      <c r="E217" s="29"/>
      <c r="F217" s="29"/>
      <c r="G217" s="29"/>
    </row>
    <row r="218" spans="1:7" x14ac:dyDescent="0.25">
      <c r="A218" s="34"/>
      <c r="B218" s="24"/>
      <c r="C218" s="37"/>
      <c r="D218" s="29"/>
      <c r="E218" s="29"/>
      <c r="F218" s="29"/>
      <c r="G218" s="29"/>
    </row>
    <row r="219" spans="1:7" x14ac:dyDescent="0.25">
      <c r="A219" s="34"/>
      <c r="B219" s="24"/>
      <c r="C219" s="37"/>
      <c r="D219" s="29"/>
      <c r="E219" s="29"/>
      <c r="F219" s="29"/>
      <c r="G219" s="29"/>
    </row>
    <row r="220" spans="1:7" x14ac:dyDescent="0.25">
      <c r="A220" s="34"/>
      <c r="B220" s="24"/>
      <c r="C220" s="37"/>
      <c r="D220" s="29"/>
      <c r="E220" s="29"/>
      <c r="F220" s="29"/>
      <c r="G220" s="29"/>
    </row>
    <row r="221" spans="1:7" s="2" customFormat="1" x14ac:dyDescent="0.25">
      <c r="A221" s="90" t="s">
        <v>37</v>
      </c>
      <c r="B221" s="90"/>
      <c r="C221" s="90"/>
      <c r="D221" s="90"/>
      <c r="E221" s="90"/>
      <c r="F221" s="90"/>
      <c r="G221" s="90"/>
    </row>
    <row r="222" spans="1:7" x14ac:dyDescent="0.25">
      <c r="A222" s="89" t="s">
        <v>59</v>
      </c>
      <c r="B222" s="81" t="s">
        <v>60</v>
      </c>
      <c r="C222" s="81" t="s">
        <v>61</v>
      </c>
      <c r="D222" s="82" t="s">
        <v>41</v>
      </c>
      <c r="E222" s="82"/>
      <c r="F222" s="82"/>
      <c r="G222" s="81" t="s">
        <v>66</v>
      </c>
    </row>
    <row r="223" spans="1:7" x14ac:dyDescent="0.25">
      <c r="A223" s="89"/>
      <c r="B223" s="81"/>
      <c r="C223" s="81"/>
      <c r="D223" s="26" t="s">
        <v>42</v>
      </c>
      <c r="E223" s="26" t="s">
        <v>43</v>
      </c>
      <c r="F223" s="26" t="s">
        <v>44</v>
      </c>
      <c r="G223" s="81"/>
    </row>
    <row r="224" spans="1:7" x14ac:dyDescent="0.25">
      <c r="A224" s="33"/>
      <c r="B224" s="75" t="s">
        <v>10</v>
      </c>
      <c r="C224" s="76"/>
      <c r="D224" s="76"/>
      <c r="E224" s="76"/>
      <c r="F224" s="76"/>
      <c r="G224" s="76"/>
    </row>
    <row r="225" spans="1:7" x14ac:dyDescent="0.25">
      <c r="A225" s="20">
        <v>236</v>
      </c>
      <c r="B225" s="21" t="s">
        <v>113</v>
      </c>
      <c r="C225" s="22">
        <v>220</v>
      </c>
      <c r="D225" s="27">
        <v>12</v>
      </c>
      <c r="E225" s="27">
        <v>19.8</v>
      </c>
      <c r="F225" s="27">
        <v>65.3</v>
      </c>
      <c r="G225" s="27">
        <v>496</v>
      </c>
    </row>
    <row r="226" spans="1:7" x14ac:dyDescent="0.25">
      <c r="A226" s="20">
        <v>14</v>
      </c>
      <c r="B226" s="21" t="s">
        <v>11</v>
      </c>
      <c r="C226" s="22">
        <v>15</v>
      </c>
      <c r="D226" s="27">
        <v>7.0000000000000007E-2</v>
      </c>
      <c r="E226" s="27">
        <v>12.3</v>
      </c>
      <c r="F226" s="27">
        <v>0.12</v>
      </c>
      <c r="G226" s="27">
        <v>112.5</v>
      </c>
    </row>
    <row r="227" spans="1:7" x14ac:dyDescent="0.25">
      <c r="A227" s="20">
        <v>376</v>
      </c>
      <c r="B227" s="21" t="s">
        <v>7</v>
      </c>
      <c r="C227" s="20">
        <v>215</v>
      </c>
      <c r="D227" s="27">
        <v>0.2</v>
      </c>
      <c r="E227" s="27">
        <v>0.05</v>
      </c>
      <c r="F227" s="27">
        <v>15.01</v>
      </c>
      <c r="G227" s="27">
        <v>61.3</v>
      </c>
    </row>
    <row r="228" spans="1:7" s="1" customFormat="1" x14ac:dyDescent="0.25">
      <c r="A228" s="20">
        <v>480</v>
      </c>
      <c r="B228" s="21" t="s">
        <v>8</v>
      </c>
      <c r="C228" s="22">
        <v>100</v>
      </c>
      <c r="D228" s="27">
        <v>7.6</v>
      </c>
      <c r="E228" s="27">
        <v>0.8</v>
      </c>
      <c r="F228" s="27">
        <v>46.7</v>
      </c>
      <c r="G228" s="27">
        <v>212.5</v>
      </c>
    </row>
    <row r="229" spans="1:7" x14ac:dyDescent="0.25">
      <c r="A229" s="20"/>
      <c r="B229" s="21" t="s">
        <v>12</v>
      </c>
      <c r="C229" s="27">
        <f t="shared" ref="C229:G229" si="23">SUM(C225:C228)</f>
        <v>550</v>
      </c>
      <c r="D229" s="27">
        <f t="shared" si="23"/>
        <v>19.869999999999997</v>
      </c>
      <c r="E229" s="27">
        <f t="shared" si="23"/>
        <v>32.949999999999996</v>
      </c>
      <c r="F229" s="27">
        <f t="shared" si="23"/>
        <v>127.13000000000001</v>
      </c>
      <c r="G229" s="27">
        <f t="shared" si="23"/>
        <v>882.3</v>
      </c>
    </row>
    <row r="230" spans="1:7" s="4" customFormat="1" x14ac:dyDescent="0.25">
      <c r="A230" s="33"/>
      <c r="B230" s="75" t="s">
        <v>15</v>
      </c>
      <c r="C230" s="76"/>
      <c r="D230" s="76"/>
      <c r="E230" s="76"/>
      <c r="F230" s="76"/>
      <c r="G230" s="76"/>
    </row>
    <row r="231" spans="1:7" x14ac:dyDescent="0.25">
      <c r="A231" s="20">
        <v>50</v>
      </c>
      <c r="B231" s="50" t="s">
        <v>55</v>
      </c>
      <c r="C231" s="20">
        <v>100</v>
      </c>
      <c r="D231" s="27">
        <v>1.44</v>
      </c>
      <c r="E231" s="27">
        <v>6.3</v>
      </c>
      <c r="F231" s="27">
        <v>6.1</v>
      </c>
      <c r="G231" s="27">
        <v>88</v>
      </c>
    </row>
    <row r="232" spans="1:7" x14ac:dyDescent="0.25">
      <c r="A232" s="20">
        <v>96</v>
      </c>
      <c r="B232" s="21" t="s">
        <v>81</v>
      </c>
      <c r="C232" s="22">
        <v>260</v>
      </c>
      <c r="D232" s="27">
        <v>2.16</v>
      </c>
      <c r="E232" s="27">
        <v>3.51</v>
      </c>
      <c r="F232" s="27">
        <v>15</v>
      </c>
      <c r="G232" s="27">
        <v>101</v>
      </c>
    </row>
    <row r="233" spans="1:7" x14ac:dyDescent="0.25">
      <c r="A233" s="20">
        <v>394</v>
      </c>
      <c r="B233" s="21" t="s">
        <v>114</v>
      </c>
      <c r="C233" s="22">
        <v>243</v>
      </c>
      <c r="D233" s="27">
        <v>19.399999999999999</v>
      </c>
      <c r="E233" s="27">
        <v>19.04</v>
      </c>
      <c r="F233" s="27">
        <v>32</v>
      </c>
      <c r="G233" s="27">
        <v>384.8</v>
      </c>
    </row>
    <row r="234" spans="1:7" x14ac:dyDescent="0.25">
      <c r="A234" s="20">
        <v>407</v>
      </c>
      <c r="B234" s="21" t="s">
        <v>77</v>
      </c>
      <c r="C234" s="22">
        <v>200</v>
      </c>
      <c r="D234" s="27">
        <v>1</v>
      </c>
      <c r="E234" s="27">
        <v>0</v>
      </c>
      <c r="F234" s="27">
        <v>23.4</v>
      </c>
      <c r="G234" s="27">
        <v>94</v>
      </c>
    </row>
    <row r="235" spans="1:7" x14ac:dyDescent="0.25">
      <c r="A235" s="20" t="s">
        <v>112</v>
      </c>
      <c r="B235" s="21" t="s">
        <v>14</v>
      </c>
      <c r="C235" s="22">
        <v>100</v>
      </c>
      <c r="D235" s="27">
        <v>7.6</v>
      </c>
      <c r="E235" s="27">
        <v>13.2</v>
      </c>
      <c r="F235" s="27">
        <v>69</v>
      </c>
      <c r="G235" s="27">
        <v>394</v>
      </c>
    </row>
    <row r="236" spans="1:7" ht="17.25" customHeight="1" x14ac:dyDescent="0.25">
      <c r="A236" s="20">
        <v>481</v>
      </c>
      <c r="B236" s="21" t="s">
        <v>21</v>
      </c>
      <c r="C236" s="22">
        <v>60</v>
      </c>
      <c r="D236" s="27">
        <v>4.2</v>
      </c>
      <c r="E236" s="27">
        <v>0.75</v>
      </c>
      <c r="F236" s="27">
        <v>21.9</v>
      </c>
      <c r="G236" s="27">
        <v>106.5</v>
      </c>
    </row>
    <row r="237" spans="1:7" s="2" customFormat="1" x14ac:dyDescent="0.25">
      <c r="A237" s="20"/>
      <c r="B237" s="21" t="s">
        <v>12</v>
      </c>
      <c r="C237" s="27">
        <f>SUM(C231:C236)</f>
        <v>963</v>
      </c>
      <c r="D237" s="27">
        <f>SUM(D231:D236)</f>
        <v>35.800000000000004</v>
      </c>
      <c r="E237" s="27">
        <f t="shared" ref="E237:G237" si="24">SUM(E231:E236)</f>
        <v>42.8</v>
      </c>
      <c r="F237" s="27">
        <f t="shared" si="24"/>
        <v>167.4</v>
      </c>
      <c r="G237" s="27">
        <f t="shared" si="24"/>
        <v>1168.3</v>
      </c>
    </row>
    <row r="238" spans="1:7" s="4" customFormat="1" x14ac:dyDescent="0.25">
      <c r="A238" s="20"/>
      <c r="B238" s="40" t="s">
        <v>84</v>
      </c>
      <c r="C238" s="41"/>
      <c r="D238" s="42">
        <f>D229+D237</f>
        <v>55.67</v>
      </c>
      <c r="E238" s="42">
        <f t="shared" ref="E238:G238" si="25">E229+E237</f>
        <v>75.75</v>
      </c>
      <c r="F238" s="42">
        <f t="shared" si="25"/>
        <v>294.53000000000003</v>
      </c>
      <c r="G238" s="42">
        <f t="shared" si="25"/>
        <v>2050.6</v>
      </c>
    </row>
    <row r="239" spans="1:7" x14ac:dyDescent="0.25">
      <c r="A239" s="34"/>
      <c r="B239" s="24"/>
      <c r="C239" s="37"/>
      <c r="D239" s="29"/>
      <c r="E239" s="29"/>
      <c r="F239" s="29"/>
      <c r="G239" s="29"/>
    </row>
    <row r="240" spans="1:7" x14ac:dyDescent="0.25">
      <c r="A240" s="34"/>
      <c r="B240" s="24"/>
      <c r="C240" s="37"/>
      <c r="D240" s="29"/>
      <c r="E240" s="29"/>
      <c r="F240" s="29"/>
      <c r="G240" s="29"/>
    </row>
    <row r="241" spans="1:7" x14ac:dyDescent="0.25">
      <c r="A241" s="34"/>
      <c r="B241" s="24"/>
      <c r="C241" s="29"/>
      <c r="D241" s="29"/>
      <c r="E241" s="29"/>
      <c r="F241" s="29"/>
      <c r="G241" s="29"/>
    </row>
    <row r="242" spans="1:7" s="1" customFormat="1" x14ac:dyDescent="0.25">
      <c r="A242" s="38"/>
      <c r="B242" s="86"/>
      <c r="C242" s="86"/>
      <c r="D242" s="86"/>
      <c r="E242" s="86"/>
      <c r="F242" s="86"/>
      <c r="G242" s="86"/>
    </row>
    <row r="243" spans="1:7" s="2" customFormat="1" x14ac:dyDescent="0.25">
      <c r="A243" s="34"/>
      <c r="B243" s="24"/>
      <c r="C243" s="37"/>
      <c r="D243" s="29"/>
      <c r="E243" s="29"/>
      <c r="F243" s="29"/>
      <c r="G243" s="29"/>
    </row>
    <row r="244" spans="1:7" x14ac:dyDescent="0.25">
      <c r="A244" s="34"/>
      <c r="B244" s="24"/>
      <c r="C244" s="37"/>
      <c r="D244" s="29"/>
      <c r="E244" s="29"/>
      <c r="F244" s="29"/>
      <c r="G244" s="29"/>
    </row>
    <row r="245" spans="1:7" x14ac:dyDescent="0.25">
      <c r="A245" s="34"/>
      <c r="B245" s="24"/>
      <c r="C245" s="37"/>
      <c r="D245" s="29"/>
      <c r="E245" s="29"/>
      <c r="F245" s="29"/>
      <c r="G245" s="29"/>
    </row>
    <row r="246" spans="1:7" x14ac:dyDescent="0.25">
      <c r="A246" s="34"/>
      <c r="B246" s="24"/>
      <c r="C246" s="37"/>
      <c r="D246" s="29"/>
      <c r="E246" s="29"/>
      <c r="F246" s="29"/>
      <c r="G246" s="29"/>
    </row>
    <row r="247" spans="1:7" x14ac:dyDescent="0.25">
      <c r="A247" s="34"/>
      <c r="B247" s="24"/>
      <c r="C247" s="37"/>
      <c r="D247" s="29"/>
      <c r="E247" s="29"/>
      <c r="F247" s="29"/>
      <c r="G247" s="29"/>
    </row>
    <row r="248" spans="1:7" x14ac:dyDescent="0.25">
      <c r="A248" s="34"/>
      <c r="B248" s="24"/>
      <c r="C248" s="37"/>
      <c r="D248" s="29"/>
      <c r="E248" s="29"/>
      <c r="F248" s="29"/>
      <c r="G248" s="29"/>
    </row>
    <row r="249" spans="1:7" x14ac:dyDescent="0.25">
      <c r="A249" s="34"/>
      <c r="B249" s="24"/>
      <c r="C249" s="37"/>
      <c r="D249" s="29"/>
      <c r="E249" s="29"/>
      <c r="F249" s="29"/>
      <c r="G249" s="29"/>
    </row>
    <row r="250" spans="1:7" s="1" customFormat="1" x14ac:dyDescent="0.25">
      <c r="A250" s="34"/>
      <c r="B250" s="24"/>
      <c r="C250" s="37"/>
      <c r="D250" s="29"/>
      <c r="E250" s="29"/>
      <c r="F250" s="29"/>
      <c r="G250" s="29"/>
    </row>
    <row r="251" spans="1:7" s="2" customFormat="1" x14ac:dyDescent="0.25">
      <c r="A251" s="34"/>
      <c r="B251" s="24"/>
      <c r="C251" s="37"/>
      <c r="D251" s="29"/>
      <c r="E251" s="29"/>
      <c r="F251" s="29"/>
      <c r="G251" s="29"/>
    </row>
    <row r="252" spans="1:7" x14ac:dyDescent="0.25">
      <c r="A252" s="34"/>
      <c r="B252" s="24"/>
      <c r="C252" s="29"/>
      <c r="D252" s="29"/>
      <c r="E252" s="29"/>
      <c r="F252" s="29"/>
      <c r="G252" s="29"/>
    </row>
    <row r="253" spans="1:7" x14ac:dyDescent="0.25">
      <c r="A253" s="69"/>
      <c r="B253" s="70"/>
      <c r="C253" s="71"/>
      <c r="D253" s="71"/>
      <c r="E253" s="71"/>
      <c r="F253" s="71"/>
      <c r="G253" s="71"/>
    </row>
    <row r="254" spans="1:7" x14ac:dyDescent="0.25">
      <c r="A254" s="85" t="s">
        <v>38</v>
      </c>
      <c r="B254" s="85"/>
      <c r="C254" s="85"/>
      <c r="D254" s="85"/>
      <c r="E254" s="85"/>
      <c r="F254" s="85"/>
      <c r="G254" s="85"/>
    </row>
    <row r="255" spans="1:7" x14ac:dyDescent="0.25">
      <c r="A255" s="89" t="s">
        <v>59</v>
      </c>
      <c r="B255" s="81" t="s">
        <v>60</v>
      </c>
      <c r="C255" s="81" t="s">
        <v>61</v>
      </c>
      <c r="D255" s="82" t="s">
        <v>41</v>
      </c>
      <c r="E255" s="82"/>
      <c r="F255" s="82"/>
      <c r="G255" s="81" t="s">
        <v>66</v>
      </c>
    </row>
    <row r="256" spans="1:7" x14ac:dyDescent="0.25">
      <c r="A256" s="89"/>
      <c r="B256" s="81"/>
      <c r="C256" s="81"/>
      <c r="D256" s="26" t="s">
        <v>42</v>
      </c>
      <c r="E256" s="26" t="s">
        <v>43</v>
      </c>
      <c r="F256" s="26" t="s">
        <v>44</v>
      </c>
      <c r="G256" s="81"/>
    </row>
    <row r="257" spans="1:7" x14ac:dyDescent="0.25">
      <c r="A257" s="33"/>
      <c r="B257" s="75" t="s">
        <v>10</v>
      </c>
      <c r="C257" s="76"/>
      <c r="D257" s="76"/>
      <c r="E257" s="76"/>
      <c r="F257" s="76"/>
      <c r="G257" s="76"/>
    </row>
    <row r="258" spans="1:7" x14ac:dyDescent="0.25">
      <c r="A258" s="20">
        <v>210</v>
      </c>
      <c r="B258" s="21" t="s">
        <v>30</v>
      </c>
      <c r="C258" s="22">
        <v>200</v>
      </c>
      <c r="D258" s="27">
        <v>14.1</v>
      </c>
      <c r="E258" s="27">
        <v>22.6</v>
      </c>
      <c r="F258" s="27">
        <v>2.8</v>
      </c>
      <c r="G258" s="27">
        <v>270.60000000000002</v>
      </c>
    </row>
    <row r="259" spans="1:7" x14ac:dyDescent="0.25">
      <c r="A259" s="62" t="s">
        <v>127</v>
      </c>
      <c r="B259" s="63" t="s">
        <v>126</v>
      </c>
      <c r="C259" s="22">
        <v>100</v>
      </c>
      <c r="D259" s="65">
        <v>4.2</v>
      </c>
      <c r="E259" s="65">
        <v>1.8</v>
      </c>
      <c r="F259" s="65">
        <v>4.8</v>
      </c>
      <c r="G259" s="65">
        <v>52</v>
      </c>
    </row>
    <row r="260" spans="1:7" x14ac:dyDescent="0.25">
      <c r="A260" s="20">
        <v>382</v>
      </c>
      <c r="B260" s="21" t="s">
        <v>22</v>
      </c>
      <c r="C260" s="22">
        <v>200</v>
      </c>
      <c r="D260" s="27">
        <v>3.8</v>
      </c>
      <c r="E260" s="27">
        <v>4</v>
      </c>
      <c r="F260" s="27">
        <v>25.8</v>
      </c>
      <c r="G260" s="27">
        <v>154</v>
      </c>
    </row>
    <row r="261" spans="1:7" s="2" customFormat="1" x14ac:dyDescent="0.25">
      <c r="A261" s="20">
        <v>480</v>
      </c>
      <c r="B261" s="21" t="s">
        <v>8</v>
      </c>
      <c r="C261" s="22">
        <v>100</v>
      </c>
      <c r="D261" s="27">
        <v>7.6</v>
      </c>
      <c r="E261" s="27">
        <v>0.8</v>
      </c>
      <c r="F261" s="27">
        <v>46.7</v>
      </c>
      <c r="G261" s="27">
        <v>212.5</v>
      </c>
    </row>
    <row r="262" spans="1:7" x14ac:dyDescent="0.25">
      <c r="A262" s="20"/>
      <c r="B262" s="21" t="s">
        <v>12</v>
      </c>
      <c r="C262" s="27">
        <f>SUM(C258:C261)</f>
        <v>600</v>
      </c>
      <c r="D262" s="27">
        <f>SUM(D258:D261)</f>
        <v>29.700000000000003</v>
      </c>
      <c r="E262" s="27">
        <f t="shared" ref="E262:G262" si="26">SUM(E258:E261)</f>
        <v>29.200000000000003</v>
      </c>
      <c r="F262" s="27">
        <f t="shared" si="26"/>
        <v>80.099999999999994</v>
      </c>
      <c r="G262" s="27">
        <f t="shared" si="26"/>
        <v>689.1</v>
      </c>
    </row>
    <row r="263" spans="1:7" x14ac:dyDescent="0.25">
      <c r="A263" s="33"/>
      <c r="B263" s="75" t="s">
        <v>15</v>
      </c>
      <c r="C263" s="76"/>
      <c r="D263" s="76"/>
      <c r="E263" s="76"/>
      <c r="F263" s="76"/>
      <c r="G263" s="76"/>
    </row>
    <row r="264" spans="1:7" x14ac:dyDescent="0.25">
      <c r="A264" s="20">
        <v>67</v>
      </c>
      <c r="B264" s="21" t="s">
        <v>124</v>
      </c>
      <c r="C264" s="22">
        <v>100</v>
      </c>
      <c r="D264" s="27">
        <v>2.2999999999999998</v>
      </c>
      <c r="E264" s="27">
        <v>6.8</v>
      </c>
      <c r="F264" s="27">
        <v>11.7</v>
      </c>
      <c r="G264" s="27">
        <v>119</v>
      </c>
    </row>
    <row r="265" spans="1:7" s="1" customFormat="1" x14ac:dyDescent="0.25">
      <c r="A265" s="20">
        <v>110</v>
      </c>
      <c r="B265" s="21" t="s">
        <v>147</v>
      </c>
      <c r="C265" s="20">
        <v>260</v>
      </c>
      <c r="D265" s="27">
        <v>2.65</v>
      </c>
      <c r="E265" s="27">
        <v>4.3</v>
      </c>
      <c r="F265" s="27">
        <v>23.1</v>
      </c>
      <c r="G265" s="27">
        <v>96</v>
      </c>
    </row>
    <row r="266" spans="1:7" x14ac:dyDescent="0.25">
      <c r="A266" s="20">
        <v>143</v>
      </c>
      <c r="B266" s="21" t="s">
        <v>145</v>
      </c>
      <c r="C266" s="20">
        <v>100</v>
      </c>
      <c r="D266" s="27">
        <v>20.64</v>
      </c>
      <c r="E266" s="27">
        <v>9.93</v>
      </c>
      <c r="F266" s="27">
        <v>0.82</v>
      </c>
      <c r="G266" s="27">
        <v>174.55</v>
      </c>
    </row>
    <row r="267" spans="1:7" ht="15" customHeight="1" x14ac:dyDescent="0.25">
      <c r="A267" s="62">
        <v>694</v>
      </c>
      <c r="B267" s="63" t="s">
        <v>122</v>
      </c>
      <c r="C267" s="20">
        <v>200</v>
      </c>
      <c r="D267" s="27">
        <v>2.4</v>
      </c>
      <c r="E267" s="27">
        <v>2.88</v>
      </c>
      <c r="F267" s="27">
        <v>25.02</v>
      </c>
      <c r="G267" s="27">
        <v>135.69999999999999</v>
      </c>
    </row>
    <row r="268" spans="1:7" x14ac:dyDescent="0.25">
      <c r="A268" s="20">
        <v>338</v>
      </c>
      <c r="B268" s="21" t="s">
        <v>75</v>
      </c>
      <c r="C268" s="22">
        <v>200</v>
      </c>
      <c r="D268" s="27">
        <v>0.8</v>
      </c>
      <c r="E268" s="27">
        <v>0.8</v>
      </c>
      <c r="F268" s="27">
        <v>19.600000000000001</v>
      </c>
      <c r="G268" s="27">
        <v>88</v>
      </c>
    </row>
    <row r="269" spans="1:7" x14ac:dyDescent="0.25">
      <c r="A269" s="20">
        <v>349</v>
      </c>
      <c r="B269" s="21" t="s">
        <v>76</v>
      </c>
      <c r="C269" s="22">
        <v>200</v>
      </c>
      <c r="D269" s="27">
        <v>0.56000000000000005</v>
      </c>
      <c r="E269" s="27">
        <v>0</v>
      </c>
      <c r="F269" s="27">
        <v>25.23</v>
      </c>
      <c r="G269" s="27">
        <v>103.2</v>
      </c>
    </row>
    <row r="270" spans="1:7" x14ac:dyDescent="0.25">
      <c r="A270" s="20">
        <v>481</v>
      </c>
      <c r="B270" s="21" t="s">
        <v>21</v>
      </c>
      <c r="C270" s="22">
        <v>60</v>
      </c>
      <c r="D270" s="27">
        <v>4.2</v>
      </c>
      <c r="E270" s="27">
        <v>0.75</v>
      </c>
      <c r="F270" s="27">
        <v>21.9</v>
      </c>
      <c r="G270" s="27">
        <v>106.5</v>
      </c>
    </row>
    <row r="271" spans="1:7" x14ac:dyDescent="0.25">
      <c r="A271" s="20"/>
      <c r="B271" s="21" t="s">
        <v>12</v>
      </c>
      <c r="C271" s="27">
        <f t="shared" ref="C271:G271" si="27">SUM(C264:C270)</f>
        <v>1120</v>
      </c>
      <c r="D271" s="27">
        <f t="shared" si="27"/>
        <v>33.549999999999997</v>
      </c>
      <c r="E271" s="27">
        <f t="shared" si="27"/>
        <v>25.46</v>
      </c>
      <c r="F271" s="27">
        <f t="shared" si="27"/>
        <v>127.37</v>
      </c>
      <c r="G271" s="27">
        <f t="shared" si="27"/>
        <v>822.95</v>
      </c>
    </row>
    <row r="272" spans="1:7" x14ac:dyDescent="0.25">
      <c r="A272" s="20"/>
      <c r="B272" s="40" t="s">
        <v>84</v>
      </c>
      <c r="C272" s="41"/>
      <c r="D272" s="42">
        <f t="shared" ref="D272:G272" si="28">D262+D271</f>
        <v>63.25</v>
      </c>
      <c r="E272" s="42">
        <f t="shared" si="28"/>
        <v>54.660000000000004</v>
      </c>
      <c r="F272" s="42">
        <f t="shared" si="28"/>
        <v>207.47</v>
      </c>
      <c r="G272" s="42">
        <f t="shared" si="28"/>
        <v>1512.0500000000002</v>
      </c>
    </row>
    <row r="273" spans="1:7" x14ac:dyDescent="0.25">
      <c r="A273" s="34"/>
      <c r="B273" s="24"/>
      <c r="C273" s="37"/>
      <c r="D273" s="29"/>
      <c r="E273" s="29"/>
      <c r="F273" s="29"/>
      <c r="G273" s="29"/>
    </row>
    <row r="274" spans="1:7" x14ac:dyDescent="0.25">
      <c r="A274" s="34"/>
      <c r="B274" s="24"/>
      <c r="C274" s="37"/>
      <c r="D274" s="29"/>
      <c r="E274" s="29"/>
      <c r="F274" s="29"/>
      <c r="G274" s="29"/>
    </row>
    <row r="275" spans="1:7" s="1" customFormat="1" x14ac:dyDescent="0.25">
      <c r="A275" s="34"/>
      <c r="B275" s="24"/>
      <c r="C275" s="29"/>
      <c r="D275" s="29"/>
      <c r="E275" s="29"/>
      <c r="F275" s="29"/>
      <c r="G275" s="29"/>
    </row>
    <row r="276" spans="1:7" s="2" customFormat="1" x14ac:dyDescent="0.25">
      <c r="A276" s="38"/>
      <c r="B276" s="86"/>
      <c r="C276" s="86"/>
      <c r="D276" s="86"/>
      <c r="E276" s="86"/>
      <c r="F276" s="86"/>
      <c r="G276" s="86"/>
    </row>
    <row r="277" spans="1:7" x14ac:dyDescent="0.25">
      <c r="A277" s="34"/>
      <c r="B277" s="24"/>
      <c r="C277" s="37"/>
      <c r="D277" s="29"/>
      <c r="E277" s="29"/>
      <c r="F277" s="29"/>
      <c r="G277" s="29"/>
    </row>
    <row r="278" spans="1:7" x14ac:dyDescent="0.25">
      <c r="A278" s="34"/>
      <c r="B278" s="24"/>
      <c r="C278" s="37"/>
      <c r="D278" s="29"/>
      <c r="E278" s="29"/>
      <c r="F278" s="29"/>
      <c r="G278" s="29"/>
    </row>
    <row r="279" spans="1:7" x14ac:dyDescent="0.25">
      <c r="A279" s="34"/>
      <c r="B279" s="24"/>
      <c r="C279" s="37"/>
      <c r="D279" s="29"/>
      <c r="E279" s="29"/>
      <c r="F279" s="29"/>
      <c r="G279" s="29"/>
    </row>
    <row r="280" spans="1:7" x14ac:dyDescent="0.25">
      <c r="A280" s="34"/>
      <c r="B280" s="24"/>
      <c r="C280" s="37"/>
      <c r="D280" s="29"/>
      <c r="E280" s="29"/>
      <c r="F280" s="29"/>
      <c r="G280" s="29"/>
    </row>
    <row r="281" spans="1:7" x14ac:dyDescent="0.25">
      <c r="A281" s="34"/>
      <c r="B281" s="24"/>
      <c r="C281" s="37"/>
      <c r="D281" s="29"/>
      <c r="E281" s="29"/>
      <c r="F281" s="29"/>
      <c r="G281" s="29"/>
    </row>
    <row r="282" spans="1:7" x14ac:dyDescent="0.25">
      <c r="A282" s="34"/>
      <c r="B282" s="24"/>
      <c r="C282" s="37"/>
      <c r="D282" s="29"/>
      <c r="E282" s="29"/>
      <c r="F282" s="29"/>
      <c r="G282" s="29"/>
    </row>
    <row r="283" spans="1:7" s="1" customFormat="1" x14ac:dyDescent="0.25">
      <c r="A283" s="34"/>
      <c r="B283" s="24"/>
      <c r="C283" s="37"/>
      <c r="D283" s="29"/>
      <c r="E283" s="29"/>
      <c r="F283" s="29"/>
      <c r="G283" s="29"/>
    </row>
    <row r="284" spans="1:7" s="2" customFormat="1" x14ac:dyDescent="0.25">
      <c r="A284" s="34"/>
      <c r="B284" s="24"/>
      <c r="C284" s="29"/>
      <c r="D284" s="29"/>
      <c r="E284" s="29"/>
      <c r="F284" s="29"/>
      <c r="G284" s="29"/>
    </row>
    <row r="285" spans="1:7" x14ac:dyDescent="0.25">
      <c r="A285" s="69"/>
      <c r="B285" s="70"/>
      <c r="C285" s="71"/>
      <c r="D285" s="71"/>
      <c r="E285" s="71"/>
      <c r="F285" s="71"/>
      <c r="G285" s="71"/>
    </row>
    <row r="286" spans="1:7" x14ac:dyDescent="0.25">
      <c r="A286" s="69"/>
      <c r="B286" s="70"/>
      <c r="C286" s="71"/>
      <c r="D286" s="71"/>
      <c r="E286" s="71"/>
      <c r="F286" s="71"/>
      <c r="G286" s="71"/>
    </row>
    <row r="287" spans="1:7" x14ac:dyDescent="0.25">
      <c r="A287" s="85" t="s">
        <v>39</v>
      </c>
      <c r="B287" s="85"/>
      <c r="C287" s="85"/>
      <c r="D287" s="85"/>
      <c r="E287" s="85"/>
      <c r="F287" s="85"/>
      <c r="G287" s="85"/>
    </row>
    <row r="288" spans="1:7" x14ac:dyDescent="0.25">
      <c r="A288" s="89" t="s">
        <v>59</v>
      </c>
      <c r="B288" s="81" t="s">
        <v>60</v>
      </c>
      <c r="C288" s="81" t="s">
        <v>61</v>
      </c>
      <c r="D288" s="82" t="s">
        <v>41</v>
      </c>
      <c r="E288" s="82"/>
      <c r="F288" s="82"/>
      <c r="G288" s="81" t="s">
        <v>66</v>
      </c>
    </row>
    <row r="289" spans="1:7" x14ac:dyDescent="0.25">
      <c r="A289" s="89"/>
      <c r="B289" s="81"/>
      <c r="C289" s="81"/>
      <c r="D289" s="26" t="s">
        <v>42</v>
      </c>
      <c r="E289" s="26" t="s">
        <v>43</v>
      </c>
      <c r="F289" s="26" t="s">
        <v>44</v>
      </c>
      <c r="G289" s="81"/>
    </row>
    <row r="290" spans="1:7" x14ac:dyDescent="0.25">
      <c r="A290" s="33"/>
      <c r="B290" s="75" t="s">
        <v>10</v>
      </c>
      <c r="C290" s="76"/>
      <c r="D290" s="76"/>
      <c r="E290" s="76"/>
      <c r="F290" s="76"/>
      <c r="G290" s="76"/>
    </row>
    <row r="291" spans="1:7" s="1" customFormat="1" x14ac:dyDescent="0.25">
      <c r="A291" s="20">
        <v>185</v>
      </c>
      <c r="B291" s="21" t="s">
        <v>83</v>
      </c>
      <c r="C291" s="22">
        <v>200</v>
      </c>
      <c r="D291" s="27">
        <v>3.9</v>
      </c>
      <c r="E291" s="27">
        <v>8.1999999999999993</v>
      </c>
      <c r="F291" s="27">
        <v>17.5</v>
      </c>
      <c r="G291" s="27">
        <v>160.69999999999999</v>
      </c>
    </row>
    <row r="292" spans="1:7" x14ac:dyDescent="0.25">
      <c r="A292" s="20">
        <v>14</v>
      </c>
      <c r="B292" s="21" t="s">
        <v>11</v>
      </c>
      <c r="C292" s="22">
        <v>10</v>
      </c>
      <c r="D292" s="27">
        <v>0.05</v>
      </c>
      <c r="E292" s="27">
        <v>8.1999999999999993</v>
      </c>
      <c r="F292" s="27">
        <v>0.08</v>
      </c>
      <c r="G292" s="27">
        <v>75</v>
      </c>
    </row>
    <row r="293" spans="1:7" x14ac:dyDescent="0.25">
      <c r="A293" s="20">
        <v>15</v>
      </c>
      <c r="B293" s="50" t="s">
        <v>9</v>
      </c>
      <c r="C293" s="20">
        <v>15</v>
      </c>
      <c r="D293" s="27">
        <v>3.45</v>
      </c>
      <c r="E293" s="27">
        <v>4.5</v>
      </c>
      <c r="F293" s="27">
        <v>0</v>
      </c>
      <c r="G293" s="27">
        <v>55.5</v>
      </c>
    </row>
    <row r="294" spans="1:7" x14ac:dyDescent="0.25">
      <c r="A294" s="20">
        <v>376</v>
      </c>
      <c r="B294" s="21" t="s">
        <v>7</v>
      </c>
      <c r="C294" s="20">
        <v>215</v>
      </c>
      <c r="D294" s="27">
        <v>0.2</v>
      </c>
      <c r="E294" s="27">
        <v>0.05</v>
      </c>
      <c r="F294" s="27">
        <v>15.01</v>
      </c>
      <c r="G294" s="27">
        <v>61.3</v>
      </c>
    </row>
    <row r="295" spans="1:7" s="1" customFormat="1" x14ac:dyDescent="0.25">
      <c r="A295" s="20">
        <v>480</v>
      </c>
      <c r="B295" s="21" t="s">
        <v>8</v>
      </c>
      <c r="C295" s="22">
        <v>100</v>
      </c>
      <c r="D295" s="27">
        <v>7.6</v>
      </c>
      <c r="E295" s="27">
        <v>0.8</v>
      </c>
      <c r="F295" s="27">
        <v>46.7</v>
      </c>
      <c r="G295" s="27">
        <v>212.5</v>
      </c>
    </row>
    <row r="296" spans="1:7" s="1" customFormat="1" x14ac:dyDescent="0.25">
      <c r="A296" s="20"/>
      <c r="B296" s="21" t="s">
        <v>12</v>
      </c>
      <c r="C296" s="27">
        <f>SUM(C291:C295)</f>
        <v>540</v>
      </c>
      <c r="D296" s="27">
        <f>SUM(D291:D295)</f>
        <v>15.2</v>
      </c>
      <c r="E296" s="27">
        <f t="shared" ref="E296:G296" si="29">SUM(E291:E295)</f>
        <v>21.75</v>
      </c>
      <c r="F296" s="27">
        <f t="shared" si="29"/>
        <v>79.289999999999992</v>
      </c>
      <c r="G296" s="27">
        <f t="shared" si="29"/>
        <v>565</v>
      </c>
    </row>
    <row r="297" spans="1:7" s="1" customFormat="1" x14ac:dyDescent="0.25">
      <c r="A297" s="33"/>
      <c r="B297" s="75" t="s">
        <v>15</v>
      </c>
      <c r="C297" s="76"/>
      <c r="D297" s="76"/>
      <c r="E297" s="76"/>
      <c r="F297" s="76"/>
      <c r="G297" s="76"/>
    </row>
    <row r="298" spans="1:7" x14ac:dyDescent="0.25">
      <c r="A298" s="35">
        <v>54</v>
      </c>
      <c r="B298" s="50" t="s">
        <v>109</v>
      </c>
      <c r="C298" s="20">
        <v>100</v>
      </c>
      <c r="D298" s="27">
        <v>2.2999999999999998</v>
      </c>
      <c r="E298" s="27">
        <v>5.8</v>
      </c>
      <c r="F298" s="27">
        <v>12.3</v>
      </c>
      <c r="G298" s="27">
        <v>113.7</v>
      </c>
    </row>
    <row r="299" spans="1:7" x14ac:dyDescent="0.25">
      <c r="A299" s="87">
        <v>101</v>
      </c>
      <c r="B299" s="83" t="s">
        <v>146</v>
      </c>
      <c r="C299" s="87">
        <v>275</v>
      </c>
      <c r="D299" s="79">
        <v>6.2</v>
      </c>
      <c r="E299" s="79">
        <v>7</v>
      </c>
      <c r="F299" s="79">
        <v>13.6</v>
      </c>
      <c r="G299" s="79">
        <v>142.6</v>
      </c>
    </row>
    <row r="300" spans="1:7" x14ac:dyDescent="0.25">
      <c r="A300" s="88"/>
      <c r="B300" s="84"/>
      <c r="C300" s="88"/>
      <c r="D300" s="80"/>
      <c r="E300" s="80"/>
      <c r="F300" s="80"/>
      <c r="G300" s="80"/>
    </row>
    <row r="301" spans="1:7" x14ac:dyDescent="0.25">
      <c r="A301" s="20">
        <v>416</v>
      </c>
      <c r="B301" s="50" t="s">
        <v>140</v>
      </c>
      <c r="C301" s="20">
        <v>100</v>
      </c>
      <c r="D301" s="27">
        <v>12.8</v>
      </c>
      <c r="E301" s="27">
        <v>10.26</v>
      </c>
      <c r="F301" s="27">
        <v>11.7</v>
      </c>
      <c r="G301" s="27">
        <v>191.25</v>
      </c>
    </row>
    <row r="302" spans="1:7" x14ac:dyDescent="0.25">
      <c r="A302" s="20">
        <v>309</v>
      </c>
      <c r="B302" s="50" t="s">
        <v>25</v>
      </c>
      <c r="C302" s="20">
        <v>180</v>
      </c>
      <c r="D302" s="27">
        <v>5.4</v>
      </c>
      <c r="E302" s="27">
        <v>8.1</v>
      </c>
      <c r="F302" s="27">
        <v>32.5</v>
      </c>
      <c r="G302" s="27">
        <v>225</v>
      </c>
    </row>
    <row r="303" spans="1:7" x14ac:dyDescent="0.25">
      <c r="A303" s="20">
        <v>382</v>
      </c>
      <c r="B303" s="21" t="s">
        <v>22</v>
      </c>
      <c r="C303" s="22">
        <v>200</v>
      </c>
      <c r="D303" s="27">
        <v>3.8</v>
      </c>
      <c r="E303" s="27">
        <v>4</v>
      </c>
      <c r="F303" s="27">
        <v>25.8</v>
      </c>
      <c r="G303" s="27">
        <v>154</v>
      </c>
    </row>
    <row r="304" spans="1:7" x14ac:dyDescent="0.25">
      <c r="A304" s="20" t="s">
        <v>112</v>
      </c>
      <c r="B304" s="21" t="s">
        <v>14</v>
      </c>
      <c r="C304" s="22">
        <v>100</v>
      </c>
      <c r="D304" s="27">
        <v>7.6</v>
      </c>
      <c r="E304" s="27">
        <v>13.2</v>
      </c>
      <c r="F304" s="27">
        <v>69</v>
      </c>
      <c r="G304" s="27">
        <v>394</v>
      </c>
    </row>
    <row r="305" spans="1:7" x14ac:dyDescent="0.25">
      <c r="A305" s="20">
        <v>481</v>
      </c>
      <c r="B305" s="21" t="s">
        <v>21</v>
      </c>
      <c r="C305" s="22">
        <v>60</v>
      </c>
      <c r="D305" s="27">
        <v>4.2</v>
      </c>
      <c r="E305" s="27">
        <v>0.75</v>
      </c>
      <c r="F305" s="27">
        <v>21.9</v>
      </c>
      <c r="G305" s="27">
        <v>106.5</v>
      </c>
    </row>
    <row r="306" spans="1:7" x14ac:dyDescent="0.25">
      <c r="A306" s="20"/>
      <c r="B306" s="21" t="s">
        <v>12</v>
      </c>
      <c r="C306" s="27">
        <f>SUM(C298:C305)</f>
        <v>1015</v>
      </c>
      <c r="D306" s="27">
        <f>SUM(D298:D305)</f>
        <v>42.300000000000004</v>
      </c>
      <c r="E306" s="27">
        <f t="shared" ref="E306:G306" si="30">SUM(E298:E305)</f>
        <v>49.11</v>
      </c>
      <c r="F306" s="27">
        <f t="shared" si="30"/>
        <v>186.79999999999998</v>
      </c>
      <c r="G306" s="27">
        <f t="shared" si="30"/>
        <v>1327.05</v>
      </c>
    </row>
    <row r="307" spans="1:7" x14ac:dyDescent="0.25">
      <c r="A307" s="20"/>
      <c r="B307" s="40" t="s">
        <v>84</v>
      </c>
      <c r="C307" s="41"/>
      <c r="D307" s="42">
        <f>D296+D306</f>
        <v>57.5</v>
      </c>
      <c r="E307" s="42">
        <f t="shared" ref="E307:G307" si="31">E296+E306</f>
        <v>70.86</v>
      </c>
      <c r="F307" s="42">
        <f t="shared" si="31"/>
        <v>266.08999999999997</v>
      </c>
      <c r="G307" s="42">
        <f t="shared" si="31"/>
        <v>1892.05</v>
      </c>
    </row>
    <row r="308" spans="1:7" x14ac:dyDescent="0.25">
      <c r="A308" s="20"/>
      <c r="B308" s="43" t="s">
        <v>74</v>
      </c>
      <c r="C308" s="44"/>
      <c r="D308" s="45">
        <f t="shared" ref="D308:G308" si="32">D20+D48+D80+D112+D143+D174+D208+D238+D272+D307</f>
        <v>576.05999999999995</v>
      </c>
      <c r="E308" s="45">
        <f t="shared" si="32"/>
        <v>536.70999999999992</v>
      </c>
      <c r="F308" s="45">
        <f t="shared" si="32"/>
        <v>2280.0250000000001</v>
      </c>
      <c r="G308" s="45">
        <f t="shared" si="32"/>
        <v>15952.350000000002</v>
      </c>
    </row>
    <row r="309" spans="1:7" x14ac:dyDescent="0.25">
      <c r="A309" s="34"/>
      <c r="B309" s="21" t="s">
        <v>68</v>
      </c>
      <c r="C309" s="22"/>
      <c r="D309" s="27">
        <f t="shared" ref="D309:G309" si="33">D10+D38+D70+D102+D133+D164+D197+D229+D262+D296</f>
        <v>195.66999999999996</v>
      </c>
      <c r="E309" s="27">
        <f t="shared" si="33"/>
        <v>181.57</v>
      </c>
      <c r="F309" s="27">
        <f t="shared" si="33"/>
        <v>849.32500000000005</v>
      </c>
      <c r="G309" s="27">
        <f t="shared" si="33"/>
        <v>5712.4000000000005</v>
      </c>
    </row>
    <row r="310" spans="1:7" x14ac:dyDescent="0.25">
      <c r="A310" s="34"/>
      <c r="B310" s="21" t="s">
        <v>69</v>
      </c>
      <c r="C310" s="27"/>
      <c r="D310" s="27">
        <f t="shared" ref="D310:G310" si="34">D19+D47+D79+D111+D142+D173+D207+D237+D271+D306</f>
        <v>380.39000000000004</v>
      </c>
      <c r="E310" s="27">
        <f t="shared" si="34"/>
        <v>355.14</v>
      </c>
      <c r="F310" s="27">
        <f t="shared" si="34"/>
        <v>1430.7</v>
      </c>
      <c r="G310" s="27">
        <f t="shared" si="34"/>
        <v>10239.950000000001</v>
      </c>
    </row>
    <row r="311" spans="1:7" x14ac:dyDescent="0.25">
      <c r="A311" s="20"/>
      <c r="B311" s="43" t="s">
        <v>85</v>
      </c>
      <c r="C311" s="44"/>
      <c r="D311" s="45">
        <f>D308/10</f>
        <v>57.605999999999995</v>
      </c>
      <c r="E311" s="45">
        <f t="shared" ref="E311:G311" si="35">E308/10</f>
        <v>53.670999999999992</v>
      </c>
      <c r="F311" s="45">
        <f t="shared" si="35"/>
        <v>228.0025</v>
      </c>
      <c r="G311" s="45">
        <f t="shared" si="35"/>
        <v>1595.2350000000001</v>
      </c>
    </row>
    <row r="312" spans="1:7" x14ac:dyDescent="0.25">
      <c r="A312" s="34"/>
      <c r="B312" s="21" t="s">
        <v>68</v>
      </c>
      <c r="C312" s="22"/>
      <c r="D312" s="27">
        <f>D309/10</f>
        <v>19.566999999999997</v>
      </c>
      <c r="E312" s="27">
        <f t="shared" ref="E312" si="36">E309/10</f>
        <v>18.157</v>
      </c>
      <c r="F312" s="27">
        <f>F309/10</f>
        <v>84.932500000000005</v>
      </c>
      <c r="G312" s="27">
        <f>G309/10</f>
        <v>571.24</v>
      </c>
    </row>
    <row r="313" spans="1:7" x14ac:dyDescent="0.25">
      <c r="A313" s="34"/>
      <c r="B313" s="21" t="s">
        <v>69</v>
      </c>
      <c r="C313" s="27"/>
      <c r="D313" s="27">
        <f>D310/10</f>
        <v>38.039000000000001</v>
      </c>
      <c r="E313" s="27">
        <f t="shared" ref="E313:F313" si="37">E310/10</f>
        <v>35.513999999999996</v>
      </c>
      <c r="F313" s="27">
        <f t="shared" si="37"/>
        <v>143.07</v>
      </c>
      <c r="G313" s="27">
        <f>G310/10</f>
        <v>1023.9950000000001</v>
      </c>
    </row>
    <row r="314" spans="1:7" x14ac:dyDescent="0.25">
      <c r="A314" s="34"/>
      <c r="B314" s="46" t="s">
        <v>86</v>
      </c>
      <c r="C314" s="22"/>
      <c r="D314" s="27"/>
      <c r="E314" s="27"/>
      <c r="F314" s="27"/>
      <c r="G314" s="27"/>
    </row>
    <row r="315" spans="1:7" x14ac:dyDescent="0.25">
      <c r="A315" s="34"/>
      <c r="B315" s="21" t="s">
        <v>68</v>
      </c>
      <c r="C315" s="22"/>
      <c r="D315" s="27"/>
      <c r="E315" s="27"/>
      <c r="F315" s="27"/>
      <c r="G315" s="51">
        <v>0.23</v>
      </c>
    </row>
    <row r="316" spans="1:7" x14ac:dyDescent="0.25">
      <c r="A316" s="34"/>
      <c r="B316" s="21" t="s">
        <v>69</v>
      </c>
      <c r="C316" s="22"/>
      <c r="D316" s="27"/>
      <c r="E316" s="27"/>
      <c r="F316" s="27"/>
      <c r="G316" s="51">
        <v>0.34</v>
      </c>
    </row>
    <row r="317" spans="1:7" x14ac:dyDescent="0.25">
      <c r="A317" s="34"/>
      <c r="B317" s="24"/>
      <c r="C317" s="29"/>
      <c r="D317" s="29"/>
      <c r="E317" s="29"/>
      <c r="F317" s="29"/>
      <c r="G317" s="29"/>
    </row>
  </sheetData>
  <mergeCells count="103">
    <mergeCell ref="B3:B4"/>
    <mergeCell ref="C3:C4"/>
    <mergeCell ref="G3:G4"/>
    <mergeCell ref="D3:F3"/>
    <mergeCell ref="A1:G1"/>
    <mergeCell ref="A2:G2"/>
    <mergeCell ref="A31:G31"/>
    <mergeCell ref="A3:A4"/>
    <mergeCell ref="B165:G165"/>
    <mergeCell ref="D158:F158"/>
    <mergeCell ref="A125:G125"/>
    <mergeCell ref="B65:G65"/>
    <mergeCell ref="B71:G71"/>
    <mergeCell ref="B84:G84"/>
    <mergeCell ref="G126:G127"/>
    <mergeCell ref="D126:F126"/>
    <mergeCell ref="A157:G157"/>
    <mergeCell ref="A95:A96"/>
    <mergeCell ref="B95:B96"/>
    <mergeCell ref="C95:C96"/>
    <mergeCell ref="A126:A127"/>
    <mergeCell ref="G63:G64"/>
    <mergeCell ref="D32:F32"/>
    <mergeCell ref="B52:G52"/>
    <mergeCell ref="A158:A159"/>
    <mergeCell ref="B158:B159"/>
    <mergeCell ref="C158:C159"/>
    <mergeCell ref="G158:G159"/>
    <mergeCell ref="C190:C191"/>
    <mergeCell ref="G190:G191"/>
    <mergeCell ref="B178:G178"/>
    <mergeCell ref="B116:G116"/>
    <mergeCell ref="B126:B127"/>
    <mergeCell ref="C126:C127"/>
    <mergeCell ref="B128:G128"/>
    <mergeCell ref="B134:G134"/>
    <mergeCell ref="B147:G147"/>
    <mergeCell ref="B160:G160"/>
    <mergeCell ref="D190:F190"/>
    <mergeCell ref="A189:G189"/>
    <mergeCell ref="A190:A191"/>
    <mergeCell ref="B190:B191"/>
    <mergeCell ref="B5:G5"/>
    <mergeCell ref="B63:B64"/>
    <mergeCell ref="A62:G62"/>
    <mergeCell ref="D63:F63"/>
    <mergeCell ref="B97:G97"/>
    <mergeCell ref="B103:G103"/>
    <mergeCell ref="B11:G11"/>
    <mergeCell ref="B34:G34"/>
    <mergeCell ref="B39:G39"/>
    <mergeCell ref="A94:G94"/>
    <mergeCell ref="A32:A33"/>
    <mergeCell ref="B32:B33"/>
    <mergeCell ref="C32:C33"/>
    <mergeCell ref="G32:G33"/>
    <mergeCell ref="C63:C64"/>
    <mergeCell ref="D95:F95"/>
    <mergeCell ref="A63:A64"/>
    <mergeCell ref="G95:G96"/>
    <mergeCell ref="B299:B300"/>
    <mergeCell ref="C299:C300"/>
    <mergeCell ref="D299:D300"/>
    <mergeCell ref="A254:G254"/>
    <mergeCell ref="A288:A289"/>
    <mergeCell ref="B288:B289"/>
    <mergeCell ref="C200:C201"/>
    <mergeCell ref="D222:F222"/>
    <mergeCell ref="A255:A256"/>
    <mergeCell ref="B255:B256"/>
    <mergeCell ref="A221:G221"/>
    <mergeCell ref="D255:F255"/>
    <mergeCell ref="B212:G212"/>
    <mergeCell ref="D200:D201"/>
    <mergeCell ref="E200:E201"/>
    <mergeCell ref="A222:A223"/>
    <mergeCell ref="B230:G230"/>
    <mergeCell ref="B242:G242"/>
    <mergeCell ref="A200:A201"/>
    <mergeCell ref="B192:G192"/>
    <mergeCell ref="B198:G198"/>
    <mergeCell ref="F200:F201"/>
    <mergeCell ref="G200:G201"/>
    <mergeCell ref="E299:E300"/>
    <mergeCell ref="F299:F300"/>
    <mergeCell ref="G299:G300"/>
    <mergeCell ref="B290:G290"/>
    <mergeCell ref="B297:G297"/>
    <mergeCell ref="C288:C289"/>
    <mergeCell ref="G288:G289"/>
    <mergeCell ref="D288:F288"/>
    <mergeCell ref="C222:C223"/>
    <mergeCell ref="G222:G223"/>
    <mergeCell ref="B200:B201"/>
    <mergeCell ref="A287:G287"/>
    <mergeCell ref="B257:G257"/>
    <mergeCell ref="B263:G263"/>
    <mergeCell ref="B276:G276"/>
    <mergeCell ref="G255:G256"/>
    <mergeCell ref="C255:C256"/>
    <mergeCell ref="B224:G224"/>
    <mergeCell ref="B222:B223"/>
    <mergeCell ref="A299:A30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verticalDpi="180" r:id="rId1"/>
  <headerFooter>
    <oddHeader>&amp;C12-18 лет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3"/>
  <sheetViews>
    <sheetView view="pageLayout" zoomScaleNormal="100" workbookViewId="0">
      <selection activeCell="A3" sqref="A3:O4"/>
    </sheetView>
  </sheetViews>
  <sheetFormatPr defaultRowHeight="15" x14ac:dyDescent="0.2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13" customFormat="1" x14ac:dyDescent="0.25"/>
    <row r="2" spans="1:15" s="13" customFormat="1" x14ac:dyDescent="0.25"/>
    <row r="3" spans="1:15" s="13" customFormat="1" ht="31.5" customHeight="1" x14ac:dyDescent="0.25">
      <c r="A3" s="98" t="s">
        <v>59</v>
      </c>
      <c r="B3" s="99" t="s">
        <v>60</v>
      </c>
      <c r="C3" s="99" t="s">
        <v>61</v>
      </c>
      <c r="D3" s="98" t="s">
        <v>41</v>
      </c>
      <c r="E3" s="98"/>
      <c r="F3" s="98"/>
      <c r="G3" s="99" t="s">
        <v>66</v>
      </c>
      <c r="H3" s="98" t="s">
        <v>62</v>
      </c>
      <c r="I3" s="98"/>
      <c r="J3" s="98"/>
      <c r="K3" s="98"/>
      <c r="L3" s="98" t="s">
        <v>63</v>
      </c>
      <c r="M3" s="98"/>
      <c r="N3" s="98"/>
      <c r="O3" s="98"/>
    </row>
    <row r="4" spans="1:15" s="13" customFormat="1" ht="15.75" x14ac:dyDescent="0.25">
      <c r="A4" s="98"/>
      <c r="B4" s="99"/>
      <c r="C4" s="99"/>
      <c r="D4" s="14" t="s">
        <v>42</v>
      </c>
      <c r="E4" s="14" t="s">
        <v>43</v>
      </c>
      <c r="F4" s="14" t="s">
        <v>44</v>
      </c>
      <c r="G4" s="99"/>
      <c r="H4" s="14" t="s">
        <v>1</v>
      </c>
      <c r="I4" s="14" t="s">
        <v>2</v>
      </c>
      <c r="J4" s="14" t="s">
        <v>0</v>
      </c>
      <c r="K4" s="14" t="s">
        <v>3</v>
      </c>
      <c r="L4" s="14" t="s">
        <v>64</v>
      </c>
      <c r="M4" s="14" t="s">
        <v>4</v>
      </c>
      <c r="N4" s="14" t="s">
        <v>65</v>
      </c>
      <c r="O4" s="14" t="s">
        <v>5</v>
      </c>
    </row>
    <row r="5" spans="1:15" s="13" customFormat="1" ht="15.75" x14ac:dyDescent="0.25">
      <c r="A5" s="15"/>
      <c r="B5" s="15" t="s">
        <v>68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s="13" customFormat="1" ht="15.75" x14ac:dyDescent="0.25">
      <c r="A6" s="15"/>
      <c r="B6" s="16" t="s">
        <v>6</v>
      </c>
      <c r="C6" s="16">
        <v>205</v>
      </c>
      <c r="D6" s="16">
        <v>3.5</v>
      </c>
      <c r="E6" s="16">
        <v>1.9</v>
      </c>
      <c r="F6" s="16">
        <v>33.4</v>
      </c>
      <c r="G6" s="16">
        <v>160</v>
      </c>
      <c r="H6" s="15"/>
      <c r="I6" s="15"/>
      <c r="J6" s="15"/>
      <c r="K6" s="15"/>
      <c r="L6" s="15"/>
      <c r="M6" s="15"/>
      <c r="N6" s="15"/>
      <c r="O6" s="15"/>
    </row>
    <row r="7" spans="1:15" s="13" customFormat="1" ht="15.75" x14ac:dyDescent="0.25">
      <c r="A7" s="15"/>
      <c r="B7" s="17" t="s">
        <v>7</v>
      </c>
      <c r="C7" s="17">
        <v>200</v>
      </c>
      <c r="D7" s="17">
        <v>0.2</v>
      </c>
      <c r="E7" s="17">
        <v>0.05</v>
      </c>
      <c r="F7" s="17">
        <v>15.01</v>
      </c>
      <c r="G7" s="17">
        <v>61.3</v>
      </c>
      <c r="H7" s="15"/>
      <c r="I7" s="15"/>
      <c r="J7" s="15"/>
      <c r="K7" s="15"/>
      <c r="L7" s="15"/>
      <c r="M7" s="15"/>
      <c r="N7" s="15"/>
      <c r="O7" s="15"/>
    </row>
    <row r="8" spans="1:15" s="13" customFormat="1" ht="15.75" x14ac:dyDescent="0.25">
      <c r="A8" s="15"/>
      <c r="B8" s="17" t="s">
        <v>8</v>
      </c>
      <c r="C8" s="17">
        <v>80</v>
      </c>
      <c r="D8" s="17">
        <v>6</v>
      </c>
      <c r="E8" s="17">
        <v>2.2999999999999998</v>
      </c>
      <c r="F8" s="17">
        <v>41.1</v>
      </c>
      <c r="G8" s="17">
        <v>209.1</v>
      </c>
      <c r="H8" s="15"/>
      <c r="I8" s="15"/>
      <c r="J8" s="15"/>
      <c r="K8" s="15"/>
      <c r="L8" s="15"/>
      <c r="M8" s="15"/>
      <c r="N8" s="15"/>
      <c r="O8" s="15"/>
    </row>
    <row r="9" spans="1:15" s="13" customFormat="1" ht="15.75" x14ac:dyDescent="0.25">
      <c r="A9" s="15"/>
      <c r="B9" s="17" t="s">
        <v>9</v>
      </c>
      <c r="C9" s="17">
        <v>10</v>
      </c>
      <c r="D9" s="17">
        <v>2.2999999999999998</v>
      </c>
      <c r="E9" s="17">
        <v>3</v>
      </c>
      <c r="F9" s="17">
        <v>0</v>
      </c>
      <c r="G9" s="17">
        <v>37</v>
      </c>
      <c r="H9" s="15"/>
      <c r="I9" s="15"/>
      <c r="J9" s="15"/>
      <c r="K9" s="15"/>
      <c r="L9" s="15"/>
      <c r="M9" s="15"/>
      <c r="N9" s="15"/>
      <c r="O9" s="15"/>
    </row>
    <row r="10" spans="1:15" s="13" customFormat="1" ht="15.75" x14ac:dyDescent="0.25">
      <c r="A10" s="15"/>
      <c r="B10" s="17" t="s">
        <v>11</v>
      </c>
      <c r="C10" s="17">
        <v>10</v>
      </c>
      <c r="D10" s="17">
        <v>0.05</v>
      </c>
      <c r="E10" s="17">
        <v>8.1999999999999993</v>
      </c>
      <c r="F10" s="17">
        <v>0.08</v>
      </c>
      <c r="G10" s="17">
        <v>75</v>
      </c>
      <c r="H10" s="15"/>
      <c r="I10" s="15"/>
      <c r="J10" s="15"/>
      <c r="K10" s="15"/>
      <c r="L10" s="15"/>
      <c r="M10" s="15"/>
      <c r="N10" s="15"/>
      <c r="O10" s="15"/>
    </row>
    <row r="11" spans="1:15" s="13" customFormat="1" ht="15.75" x14ac:dyDescent="0.25">
      <c r="A11" s="15"/>
      <c r="B11" s="15" t="s">
        <v>67</v>
      </c>
      <c r="C11" s="15"/>
      <c r="D11" s="15">
        <f>SUM(D6:D10)</f>
        <v>12.05</v>
      </c>
      <c r="E11" s="15">
        <f>SUM(E6:E10)</f>
        <v>15.45</v>
      </c>
      <c r="F11" s="15">
        <f>SUM(F6:F10)</f>
        <v>89.589999999999989</v>
      </c>
      <c r="G11" s="15">
        <f>SUM(G6:G10)</f>
        <v>542.4</v>
      </c>
      <c r="H11" s="15"/>
      <c r="I11" s="15"/>
      <c r="J11" s="15"/>
      <c r="K11" s="15"/>
      <c r="L11" s="15"/>
      <c r="M11" s="15"/>
      <c r="N11" s="15"/>
      <c r="O11" s="15"/>
    </row>
    <row r="12" spans="1:15" s="13" customFormat="1" ht="15.75" x14ac:dyDescent="0.25">
      <c r="A12" s="15"/>
      <c r="B12" s="15" t="s">
        <v>69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s="13" customFormat="1" ht="15.75" x14ac:dyDescent="0.25">
      <c r="A13" s="15"/>
      <c r="B13" s="17" t="s">
        <v>19</v>
      </c>
      <c r="C13" s="17">
        <v>80</v>
      </c>
      <c r="D13" s="17">
        <v>1.7</v>
      </c>
      <c r="E13" s="17">
        <v>5.0999999999999996</v>
      </c>
      <c r="F13" s="17">
        <v>4.84</v>
      </c>
      <c r="G13" s="17">
        <v>73.099999999999994</v>
      </c>
      <c r="H13" s="15"/>
      <c r="I13" s="15"/>
      <c r="J13" s="15"/>
      <c r="K13" s="15"/>
      <c r="L13" s="15"/>
      <c r="M13" s="15"/>
      <c r="N13" s="15"/>
      <c r="O13" s="15"/>
    </row>
    <row r="14" spans="1:15" s="13" customFormat="1" ht="15.75" x14ac:dyDescent="0.25">
      <c r="A14" s="15"/>
      <c r="B14" s="17" t="s">
        <v>16</v>
      </c>
      <c r="C14" s="17">
        <v>250</v>
      </c>
      <c r="D14" s="17">
        <v>7.6</v>
      </c>
      <c r="E14" s="17">
        <v>5.5</v>
      </c>
      <c r="F14" s="17">
        <v>21.05</v>
      </c>
      <c r="G14" s="17">
        <v>165</v>
      </c>
      <c r="H14" s="15"/>
      <c r="I14" s="15"/>
      <c r="J14" s="15"/>
      <c r="K14" s="15"/>
      <c r="L14" s="15"/>
      <c r="M14" s="15"/>
      <c r="N14" s="15"/>
      <c r="O14" s="15"/>
    </row>
    <row r="15" spans="1:15" s="13" customFormat="1" ht="15.75" x14ac:dyDescent="0.25">
      <c r="A15" s="15"/>
      <c r="B15" s="17" t="s">
        <v>17</v>
      </c>
      <c r="C15" s="17">
        <v>80</v>
      </c>
      <c r="D15" s="17">
        <v>11.4</v>
      </c>
      <c r="E15" s="17">
        <v>9.1</v>
      </c>
      <c r="F15" s="17">
        <v>10.4</v>
      </c>
      <c r="G15" s="17">
        <v>170</v>
      </c>
      <c r="H15" s="15"/>
      <c r="I15" s="15"/>
      <c r="J15" s="15"/>
      <c r="K15" s="15"/>
      <c r="L15" s="15"/>
      <c r="M15" s="15"/>
      <c r="N15" s="15"/>
      <c r="O15" s="15"/>
    </row>
    <row r="16" spans="1:15" s="13" customFormat="1" ht="15.75" x14ac:dyDescent="0.25">
      <c r="A16" s="15"/>
      <c r="B16" s="17" t="s">
        <v>18</v>
      </c>
      <c r="C16" s="17">
        <v>150</v>
      </c>
      <c r="D16" s="17">
        <v>3</v>
      </c>
      <c r="E16" s="17">
        <v>5.2</v>
      </c>
      <c r="F16" s="17">
        <v>19.5</v>
      </c>
      <c r="G16" s="17">
        <v>137</v>
      </c>
      <c r="H16" s="15"/>
      <c r="I16" s="15"/>
      <c r="J16" s="15"/>
      <c r="K16" s="15"/>
      <c r="L16" s="15"/>
      <c r="M16" s="15"/>
      <c r="N16" s="15"/>
      <c r="O16" s="15"/>
    </row>
    <row r="17" spans="1:15" s="13" customFormat="1" ht="15.75" x14ac:dyDescent="0.25">
      <c r="A17" s="15"/>
      <c r="B17" s="17" t="s">
        <v>20</v>
      </c>
      <c r="C17" s="17">
        <v>200</v>
      </c>
      <c r="D17" s="17">
        <v>0.56000000000000005</v>
      </c>
      <c r="E17" s="17">
        <v>0</v>
      </c>
      <c r="F17" s="17">
        <v>25.23</v>
      </c>
      <c r="G17" s="17">
        <v>103.2</v>
      </c>
      <c r="H17" s="15"/>
      <c r="I17" s="15"/>
      <c r="J17" s="15"/>
      <c r="K17" s="15"/>
      <c r="L17" s="15"/>
      <c r="M17" s="15"/>
      <c r="N17" s="15"/>
      <c r="O17" s="15"/>
    </row>
    <row r="18" spans="1:15" s="13" customFormat="1" ht="15.75" x14ac:dyDescent="0.25">
      <c r="A18" s="15"/>
      <c r="B18" s="17" t="s">
        <v>21</v>
      </c>
      <c r="C18" s="17" t="s">
        <v>56</v>
      </c>
      <c r="D18" s="17">
        <v>3.9</v>
      </c>
      <c r="E18" s="17">
        <v>0.72</v>
      </c>
      <c r="F18" s="17">
        <v>20.5</v>
      </c>
      <c r="G18" s="17">
        <v>99.2</v>
      </c>
      <c r="H18" s="15"/>
      <c r="I18" s="15"/>
      <c r="J18" s="15"/>
      <c r="K18" s="15"/>
      <c r="L18" s="15"/>
      <c r="M18" s="15"/>
      <c r="N18" s="15"/>
      <c r="O18" s="15"/>
    </row>
    <row r="19" spans="1:15" s="13" customFormat="1" ht="15.75" x14ac:dyDescent="0.25">
      <c r="A19" s="15"/>
      <c r="B19" s="15" t="s">
        <v>67</v>
      </c>
      <c r="C19" s="15"/>
      <c r="D19" s="15">
        <f>SUM(D13:D18)</f>
        <v>28.159999999999997</v>
      </c>
      <c r="E19" s="15">
        <f>SUM(E13:E18)</f>
        <v>25.619999999999997</v>
      </c>
      <c r="F19" s="15">
        <f>SUM(F13:F18)</f>
        <v>101.52</v>
      </c>
      <c r="G19" s="15">
        <f>SUM(G13:G18)</f>
        <v>747.50000000000011</v>
      </c>
      <c r="H19" s="15"/>
      <c r="I19" s="15"/>
      <c r="J19" s="15"/>
      <c r="K19" s="15"/>
      <c r="L19" s="15"/>
      <c r="M19" s="15"/>
      <c r="N19" s="15"/>
      <c r="O19" s="15"/>
    </row>
    <row r="20" spans="1:15" s="13" customFormat="1" ht="15.75" x14ac:dyDescent="0.25">
      <c r="A20" s="15"/>
      <c r="B20" s="15" t="s">
        <v>70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s="13" customFormat="1" ht="15.75" x14ac:dyDescent="0.25">
      <c r="A21" s="15"/>
      <c r="B21" s="17" t="s">
        <v>22</v>
      </c>
      <c r="C21" s="17">
        <v>200</v>
      </c>
      <c r="D21" s="17">
        <v>3.8</v>
      </c>
      <c r="E21" s="17">
        <v>4</v>
      </c>
      <c r="F21" s="17">
        <v>25.8</v>
      </c>
      <c r="G21" s="17">
        <v>154</v>
      </c>
      <c r="H21" s="15"/>
      <c r="I21" s="15"/>
      <c r="J21" s="15"/>
      <c r="K21" s="15"/>
      <c r="L21" s="15"/>
      <c r="M21" s="15"/>
      <c r="N21" s="15"/>
      <c r="O21" s="15"/>
    </row>
    <row r="22" spans="1:15" s="13" customFormat="1" ht="15.75" x14ac:dyDescent="0.25">
      <c r="A22" s="15"/>
      <c r="B22" s="17" t="s">
        <v>23</v>
      </c>
      <c r="C22" s="18" t="s">
        <v>57</v>
      </c>
      <c r="D22" s="17">
        <v>20.9</v>
      </c>
      <c r="E22" s="17">
        <v>14.3</v>
      </c>
      <c r="F22" s="17">
        <v>31.7</v>
      </c>
      <c r="G22" s="17">
        <v>338</v>
      </c>
      <c r="H22" s="15"/>
      <c r="I22" s="15"/>
      <c r="J22" s="15"/>
      <c r="K22" s="15"/>
      <c r="L22" s="15"/>
      <c r="M22" s="15"/>
      <c r="N22" s="15"/>
      <c r="O22" s="15"/>
    </row>
    <row r="23" spans="1:15" s="13" customFormat="1" ht="15.75" x14ac:dyDescent="0.25">
      <c r="A23" s="15"/>
      <c r="B23" s="15" t="s">
        <v>67</v>
      </c>
      <c r="C23" s="15"/>
      <c r="D23" s="15">
        <f>SUM(D21:D22)</f>
        <v>24.7</v>
      </c>
      <c r="E23" s="15">
        <f>SUM(E21:E22)</f>
        <v>18.3</v>
      </c>
      <c r="F23" s="15">
        <f>SUM(F21:F22)</f>
        <v>57.5</v>
      </c>
      <c r="G23" s="15">
        <f>SUM(G21:G22)</f>
        <v>492</v>
      </c>
      <c r="H23" s="15"/>
      <c r="I23" s="15"/>
      <c r="J23" s="15"/>
      <c r="K23" s="15"/>
      <c r="L23" s="15"/>
      <c r="M23" s="15"/>
      <c r="N23" s="15"/>
      <c r="O23" s="15"/>
    </row>
    <row r="24" spans="1:15" s="13" customFormat="1" ht="15.75" x14ac:dyDescent="0.25">
      <c r="A24" s="15"/>
      <c r="B24" s="15" t="s">
        <v>71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s="13" customFormat="1" ht="15.75" x14ac:dyDescent="0.25">
      <c r="A25" s="15"/>
      <c r="B25" s="17" t="s">
        <v>24</v>
      </c>
      <c r="C25" s="17">
        <v>80</v>
      </c>
      <c r="D25" s="17">
        <v>17</v>
      </c>
      <c r="E25" s="17">
        <v>13</v>
      </c>
      <c r="F25" s="17">
        <v>0.2</v>
      </c>
      <c r="G25" s="17">
        <v>183</v>
      </c>
      <c r="H25" s="15"/>
      <c r="I25" s="15"/>
      <c r="J25" s="15"/>
      <c r="K25" s="15"/>
      <c r="L25" s="15"/>
      <c r="M25" s="15"/>
      <c r="N25" s="15"/>
      <c r="O25" s="15"/>
    </row>
    <row r="26" spans="1:15" s="13" customFormat="1" ht="15.75" x14ac:dyDescent="0.25">
      <c r="A26" s="15"/>
      <c r="B26" s="17" t="s">
        <v>25</v>
      </c>
      <c r="C26" s="17">
        <v>150</v>
      </c>
      <c r="D26" s="17">
        <v>5</v>
      </c>
      <c r="E26" s="17">
        <v>7.5</v>
      </c>
      <c r="F26" s="17">
        <v>30.1</v>
      </c>
      <c r="G26" s="17">
        <v>208</v>
      </c>
      <c r="H26" s="15"/>
      <c r="I26" s="15"/>
      <c r="J26" s="15"/>
      <c r="K26" s="15"/>
      <c r="L26" s="15"/>
      <c r="M26" s="15"/>
      <c r="N26" s="15"/>
      <c r="O26" s="15"/>
    </row>
    <row r="27" spans="1:15" s="13" customFormat="1" ht="15.75" x14ac:dyDescent="0.25">
      <c r="A27" s="15"/>
      <c r="B27" s="17" t="s">
        <v>7</v>
      </c>
      <c r="C27" s="17">
        <v>200</v>
      </c>
      <c r="D27" s="17">
        <v>0.2</v>
      </c>
      <c r="E27" s="17">
        <v>0.05</v>
      </c>
      <c r="F27" s="17">
        <v>15.01</v>
      </c>
      <c r="G27" s="17">
        <v>61.3</v>
      </c>
      <c r="H27" s="15"/>
      <c r="I27" s="15"/>
      <c r="J27" s="15"/>
      <c r="K27" s="15"/>
      <c r="L27" s="15"/>
      <c r="M27" s="15"/>
      <c r="N27" s="15"/>
      <c r="O27" s="15"/>
    </row>
    <row r="28" spans="1:15" s="13" customFormat="1" ht="15.75" x14ac:dyDescent="0.25">
      <c r="A28" s="15"/>
      <c r="B28" s="17" t="s">
        <v>8</v>
      </c>
      <c r="C28" s="17">
        <v>80</v>
      </c>
      <c r="D28" s="17">
        <v>6</v>
      </c>
      <c r="E28" s="17">
        <v>2.2999999999999998</v>
      </c>
      <c r="F28" s="17">
        <v>41.1</v>
      </c>
      <c r="G28" s="17">
        <v>209.1</v>
      </c>
      <c r="H28" s="15"/>
      <c r="I28" s="15"/>
      <c r="J28" s="15"/>
      <c r="K28" s="15"/>
      <c r="L28" s="15"/>
      <c r="M28" s="15"/>
      <c r="N28" s="15"/>
      <c r="O28" s="15"/>
    </row>
    <row r="29" spans="1:15" s="13" customFormat="1" ht="15.75" x14ac:dyDescent="0.25">
      <c r="A29" s="15"/>
      <c r="B29" s="17" t="s">
        <v>11</v>
      </c>
      <c r="C29" s="17">
        <v>10</v>
      </c>
      <c r="D29" s="17">
        <v>0.05</v>
      </c>
      <c r="E29" s="17">
        <v>8.1999999999999993</v>
      </c>
      <c r="F29" s="17">
        <v>0.08</v>
      </c>
      <c r="G29" s="17">
        <v>75</v>
      </c>
      <c r="H29" s="15"/>
      <c r="I29" s="15"/>
      <c r="J29" s="15"/>
      <c r="K29" s="15"/>
      <c r="L29" s="15"/>
      <c r="M29" s="15"/>
      <c r="N29" s="15"/>
      <c r="O29" s="15"/>
    </row>
    <row r="30" spans="1:15" s="13" customFormat="1" ht="15.75" x14ac:dyDescent="0.25">
      <c r="A30" s="15"/>
      <c r="B30" s="17" t="s">
        <v>21</v>
      </c>
      <c r="C30" s="17">
        <v>30</v>
      </c>
      <c r="D30" s="17">
        <v>1.95</v>
      </c>
      <c r="E30" s="17">
        <v>0.36</v>
      </c>
      <c r="F30" s="17">
        <v>10.25</v>
      </c>
      <c r="G30" s="17">
        <v>49.6</v>
      </c>
      <c r="H30" s="15"/>
      <c r="I30" s="15"/>
      <c r="J30" s="15"/>
      <c r="K30" s="15"/>
      <c r="L30" s="15"/>
      <c r="M30" s="15"/>
      <c r="N30" s="15"/>
      <c r="O30" s="15"/>
    </row>
    <row r="31" spans="1:15" s="13" customFormat="1" ht="15.75" x14ac:dyDescent="0.25">
      <c r="A31" s="15"/>
      <c r="B31" s="15" t="s">
        <v>67</v>
      </c>
      <c r="C31" s="15"/>
      <c r="D31" s="15">
        <f>SUM(D25:D30)</f>
        <v>30.2</v>
      </c>
      <c r="E31" s="15">
        <f>SUM(E25:E30)</f>
        <v>31.41</v>
      </c>
      <c r="F31" s="15">
        <f>SUM(F25:F30)</f>
        <v>96.74</v>
      </c>
      <c r="G31" s="15">
        <f>SUM(G25:G30)</f>
        <v>786</v>
      </c>
      <c r="H31" s="15"/>
      <c r="I31" s="15"/>
      <c r="J31" s="15"/>
      <c r="K31" s="15"/>
      <c r="L31" s="15"/>
      <c r="M31" s="15"/>
      <c r="N31" s="15"/>
      <c r="O31" s="15"/>
    </row>
    <row r="32" spans="1:15" ht="15.75" x14ac:dyDescent="0.25">
      <c r="A32" s="15"/>
      <c r="B32" s="15" t="s">
        <v>72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15.75" x14ac:dyDescent="0.25">
      <c r="A33" s="15"/>
      <c r="B33" s="17" t="s">
        <v>58</v>
      </c>
      <c r="C33" s="17">
        <v>200</v>
      </c>
      <c r="D33" s="17">
        <v>1.6</v>
      </c>
      <c r="E33" s="17">
        <v>0.5</v>
      </c>
      <c r="F33" s="17">
        <v>22.6</v>
      </c>
      <c r="G33" s="17">
        <v>104</v>
      </c>
      <c r="H33" s="15"/>
      <c r="I33" s="15"/>
      <c r="J33" s="15"/>
      <c r="K33" s="15"/>
      <c r="L33" s="15"/>
      <c r="M33" s="15"/>
      <c r="N33" s="15"/>
      <c r="O33" s="15"/>
    </row>
    <row r="34" spans="1:15" ht="15.75" x14ac:dyDescent="0.25">
      <c r="A34" s="15"/>
      <c r="B34" s="17" t="s">
        <v>13</v>
      </c>
      <c r="C34" s="17">
        <v>200</v>
      </c>
      <c r="D34" s="17">
        <v>1</v>
      </c>
      <c r="E34" s="17">
        <v>0</v>
      </c>
      <c r="F34" s="17">
        <v>23.4</v>
      </c>
      <c r="G34" s="17">
        <v>94</v>
      </c>
      <c r="H34" s="15"/>
      <c r="I34" s="15"/>
      <c r="J34" s="15"/>
      <c r="K34" s="15"/>
      <c r="L34" s="15"/>
      <c r="M34" s="15"/>
      <c r="N34" s="15"/>
      <c r="O34" s="15"/>
    </row>
    <row r="35" spans="1:15" ht="15.75" x14ac:dyDescent="0.25">
      <c r="A35" s="15"/>
      <c r="B35" s="17" t="s">
        <v>14</v>
      </c>
      <c r="C35" s="17">
        <v>50</v>
      </c>
      <c r="D35" s="17">
        <v>3.75</v>
      </c>
      <c r="E35" s="17">
        <v>6.6</v>
      </c>
      <c r="F35" s="17">
        <v>34.5</v>
      </c>
      <c r="G35" s="17">
        <v>197</v>
      </c>
      <c r="H35" s="15"/>
      <c r="I35" s="15"/>
      <c r="J35" s="15"/>
      <c r="K35" s="15"/>
      <c r="L35" s="15"/>
      <c r="M35" s="15"/>
      <c r="N35" s="15"/>
      <c r="O35" s="15"/>
    </row>
    <row r="36" spans="1:15" ht="15.75" x14ac:dyDescent="0.25">
      <c r="A36" s="15"/>
      <c r="B36" s="15" t="s">
        <v>67</v>
      </c>
      <c r="C36" s="15"/>
      <c r="D36" s="15">
        <f>SUM(D33:D35)</f>
        <v>6.35</v>
      </c>
      <c r="E36" s="15">
        <f>SUM(E33:E35)</f>
        <v>7.1</v>
      </c>
      <c r="F36" s="15">
        <f>SUM(F33:F35)</f>
        <v>80.5</v>
      </c>
      <c r="G36" s="15">
        <f>SUM(G33:G35)</f>
        <v>395</v>
      </c>
      <c r="H36" s="15"/>
      <c r="I36" s="15"/>
      <c r="J36" s="15"/>
      <c r="K36" s="15"/>
      <c r="L36" s="15"/>
      <c r="M36" s="15"/>
      <c r="N36" s="15"/>
      <c r="O36" s="15"/>
    </row>
    <row r="37" spans="1:15" ht="15.75" x14ac:dyDescent="0.25">
      <c r="A37" s="15"/>
      <c r="B37" s="15" t="s">
        <v>73</v>
      </c>
      <c r="C37" s="15"/>
      <c r="D37" s="15">
        <f>D36+D31+D23+D19+D11</f>
        <v>101.46</v>
      </c>
      <c r="E37" s="15">
        <f>E36+E31+E23+E19+E11</f>
        <v>97.88000000000001</v>
      </c>
      <c r="F37" s="15">
        <f>F36+F31+F23+F19+F11</f>
        <v>425.84999999999997</v>
      </c>
      <c r="G37" s="15">
        <f>G36+G31+G23+G19+G11</f>
        <v>2962.9</v>
      </c>
      <c r="H37" s="15"/>
      <c r="I37" s="15"/>
      <c r="J37" s="15"/>
      <c r="K37" s="15"/>
      <c r="L37" s="15"/>
      <c r="M37" s="15"/>
      <c r="N37" s="15"/>
      <c r="O37" s="15"/>
    </row>
    <row r="38" spans="1:15" ht="15.7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15.7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15.7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15.75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5.75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5.7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5.7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15.75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ht="15.7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ht="15.7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ht="15.7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5.75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5.7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15.7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15.7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15.7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15.7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ht="15.7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ht="15.7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ht="15.7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15.7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ht="15.7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15.7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ht="15.7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15.7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ht="15.7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ht="15.7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5" type="noConversion"/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0"/>
  <sheetViews>
    <sheetView showGridLines="0" topLeftCell="A4" workbookViewId="0">
      <selection activeCell="F8" sqref="F8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5" t="s">
        <v>47</v>
      </c>
      <c r="C1" s="5"/>
      <c r="D1" s="9"/>
      <c r="E1" s="9"/>
      <c r="F1" s="9"/>
    </row>
    <row r="2" spans="2:6" x14ac:dyDescent="0.25">
      <c r="B2" s="5" t="s">
        <v>48</v>
      </c>
      <c r="C2" s="5"/>
      <c r="D2" s="9"/>
      <c r="E2" s="9"/>
      <c r="F2" s="9"/>
    </row>
    <row r="3" spans="2:6" x14ac:dyDescent="0.25">
      <c r="B3" s="6"/>
      <c r="C3" s="6"/>
      <c r="D3" s="10"/>
      <c r="E3" s="10"/>
      <c r="F3" s="10"/>
    </row>
    <row r="4" spans="2:6" ht="60" x14ac:dyDescent="0.25">
      <c r="B4" s="6" t="s">
        <v>49</v>
      </c>
      <c r="C4" s="6"/>
      <c r="D4" s="10"/>
      <c r="E4" s="10"/>
      <c r="F4" s="10"/>
    </row>
    <row r="5" spans="2:6" x14ac:dyDescent="0.25">
      <c r="B5" s="6"/>
      <c r="C5" s="6"/>
      <c r="D5" s="10"/>
      <c r="E5" s="10"/>
      <c r="F5" s="10"/>
    </row>
    <row r="6" spans="2:6" ht="30" x14ac:dyDescent="0.25">
      <c r="B6" s="5" t="s">
        <v>50</v>
      </c>
      <c r="C6" s="5"/>
      <c r="D6" s="9"/>
      <c r="E6" s="9" t="s">
        <v>51</v>
      </c>
      <c r="F6" s="9" t="s">
        <v>52</v>
      </c>
    </row>
    <row r="7" spans="2:6" ht="15.75" thickBot="1" x14ac:dyDescent="0.3">
      <c r="B7" s="6"/>
      <c r="C7" s="6"/>
      <c r="D7" s="10"/>
      <c r="E7" s="10"/>
      <c r="F7" s="10"/>
    </row>
    <row r="8" spans="2:6" ht="60.75" thickBot="1" x14ac:dyDescent="0.3">
      <c r="B8" s="7" t="s">
        <v>53</v>
      </c>
      <c r="C8" s="8"/>
      <c r="D8" s="11"/>
      <c r="E8" s="11">
        <v>9</v>
      </c>
      <c r="F8" s="12" t="s">
        <v>54</v>
      </c>
    </row>
    <row r="9" spans="2:6" x14ac:dyDescent="0.25">
      <c r="B9" s="6"/>
      <c r="C9" s="6"/>
      <c r="D9" s="10"/>
      <c r="E9" s="10"/>
      <c r="F9" s="10"/>
    </row>
    <row r="10" spans="2:6" x14ac:dyDescent="0.25">
      <c r="B10" s="6"/>
      <c r="C10" s="6"/>
      <c r="D10" s="10"/>
      <c r="E10" s="10"/>
      <c r="F10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C85F-19B4-4B51-9BC2-027522B34B70}">
  <dimension ref="A1:O349"/>
  <sheetViews>
    <sheetView view="pageBreakPreview" zoomScale="80" zoomScaleNormal="100" zoomScaleSheetLayoutView="80" workbookViewId="0">
      <selection activeCell="X15" sqref="X15"/>
    </sheetView>
  </sheetViews>
  <sheetFormatPr defaultRowHeight="15" x14ac:dyDescent="0.25"/>
  <cols>
    <col min="1" max="1" width="7.42578125" style="32" customWidth="1"/>
    <col min="2" max="2" width="32.140625" style="3" customWidth="1"/>
    <col min="3" max="3" width="9" style="30" customWidth="1"/>
    <col min="4" max="4" width="6.7109375" style="30" customWidth="1"/>
    <col min="5" max="5" width="6.5703125" style="30" customWidth="1"/>
    <col min="6" max="6" width="7" style="30" customWidth="1"/>
    <col min="7" max="7" width="9.85546875" style="30" customWidth="1"/>
    <col min="8" max="8" width="6.42578125" style="30" customWidth="1"/>
    <col min="9" max="9" width="5.28515625" style="30" customWidth="1"/>
    <col min="10" max="10" width="6.28515625" style="30" customWidth="1"/>
    <col min="11" max="12" width="6.140625" style="30" customWidth="1"/>
    <col min="13" max="13" width="6.42578125" style="30" customWidth="1"/>
    <col min="14" max="14" width="7" style="30" customWidth="1"/>
    <col min="15" max="15" width="7.85546875" style="30" customWidth="1"/>
  </cols>
  <sheetData>
    <row r="1" spans="1:15" ht="15" customHeight="1" x14ac:dyDescent="0.3">
      <c r="A1" s="95" t="s">
        <v>107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x14ac:dyDescent="0.25">
      <c r="A2" s="96" t="s">
        <v>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45" customHeight="1" x14ac:dyDescent="0.25">
      <c r="A3" s="89" t="s">
        <v>59</v>
      </c>
      <c r="B3" s="94" t="s">
        <v>60</v>
      </c>
      <c r="C3" s="94" t="s">
        <v>61</v>
      </c>
      <c r="D3" s="89" t="s">
        <v>41</v>
      </c>
      <c r="E3" s="89"/>
      <c r="F3" s="89"/>
      <c r="G3" s="94" t="s">
        <v>66</v>
      </c>
      <c r="H3" s="89" t="s">
        <v>62</v>
      </c>
      <c r="I3" s="89"/>
      <c r="J3" s="89"/>
      <c r="K3" s="89"/>
      <c r="L3" s="89" t="s">
        <v>63</v>
      </c>
      <c r="M3" s="89"/>
      <c r="N3" s="89"/>
      <c r="O3" s="89"/>
    </row>
    <row r="4" spans="1:15" x14ac:dyDescent="0.25">
      <c r="A4" s="89"/>
      <c r="B4" s="94"/>
      <c r="C4" s="94"/>
      <c r="D4" s="19" t="s">
        <v>42</v>
      </c>
      <c r="E4" s="19" t="s">
        <v>43</v>
      </c>
      <c r="F4" s="19" t="s">
        <v>44</v>
      </c>
      <c r="G4" s="94"/>
      <c r="H4" s="19" t="s">
        <v>1</v>
      </c>
      <c r="I4" s="19" t="s">
        <v>2</v>
      </c>
      <c r="J4" s="19" t="s">
        <v>0</v>
      </c>
      <c r="K4" s="19" t="s">
        <v>3</v>
      </c>
      <c r="L4" s="19" t="s">
        <v>64</v>
      </c>
      <c r="M4" s="19" t="s">
        <v>4</v>
      </c>
      <c r="N4" s="19" t="s">
        <v>65</v>
      </c>
      <c r="O4" s="19" t="s">
        <v>5</v>
      </c>
    </row>
    <row r="5" spans="1:15" x14ac:dyDescent="0.25">
      <c r="A5" s="31"/>
      <c r="B5" s="91" t="s">
        <v>10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00"/>
    </row>
    <row r="6" spans="1:15" x14ac:dyDescent="0.25">
      <c r="A6" s="62">
        <v>32</v>
      </c>
      <c r="B6" s="63" t="s">
        <v>45</v>
      </c>
      <c r="C6" s="64">
        <v>205</v>
      </c>
      <c r="D6" s="65">
        <v>5.0999999999999996</v>
      </c>
      <c r="E6" s="65">
        <v>5.0999999999999996</v>
      </c>
      <c r="F6" s="65">
        <v>31.84</v>
      </c>
      <c r="G6" s="65">
        <v>185.6</v>
      </c>
      <c r="H6" s="65">
        <v>0.06</v>
      </c>
      <c r="I6" s="65">
        <v>0.12</v>
      </c>
      <c r="J6" s="65">
        <v>1.22</v>
      </c>
      <c r="K6" s="65">
        <v>0.2</v>
      </c>
      <c r="L6" s="65">
        <v>125.2</v>
      </c>
      <c r="M6" s="65">
        <v>36.32</v>
      </c>
      <c r="N6" s="65">
        <v>152.66</v>
      </c>
      <c r="O6" s="65">
        <v>0.78</v>
      </c>
    </row>
    <row r="7" spans="1:15" x14ac:dyDescent="0.25">
      <c r="A7" s="20">
        <v>15</v>
      </c>
      <c r="B7" s="21" t="s">
        <v>9</v>
      </c>
      <c r="C7" s="22">
        <v>10</v>
      </c>
      <c r="D7" s="27">
        <v>2.2999999999999998</v>
      </c>
      <c r="E7" s="27">
        <v>3</v>
      </c>
      <c r="F7" s="27">
        <v>0</v>
      </c>
      <c r="G7" s="27">
        <v>37</v>
      </c>
      <c r="H7" s="27">
        <v>0.03</v>
      </c>
      <c r="I7" s="27">
        <v>0</v>
      </c>
      <c r="J7" s="27">
        <v>0.1</v>
      </c>
      <c r="K7" s="27">
        <v>0</v>
      </c>
      <c r="L7" s="27">
        <v>120</v>
      </c>
      <c r="M7" s="27">
        <v>5.4</v>
      </c>
      <c r="N7" s="27">
        <v>76.8</v>
      </c>
      <c r="O7" s="27">
        <v>0.1</v>
      </c>
    </row>
    <row r="8" spans="1:15" x14ac:dyDescent="0.25">
      <c r="A8" s="20">
        <v>376</v>
      </c>
      <c r="B8" s="21" t="s">
        <v>7</v>
      </c>
      <c r="C8" s="20">
        <v>215</v>
      </c>
      <c r="D8" s="27">
        <v>0.2</v>
      </c>
      <c r="E8" s="27">
        <v>0.05</v>
      </c>
      <c r="F8" s="27">
        <v>15.01</v>
      </c>
      <c r="G8" s="27">
        <v>61.3</v>
      </c>
      <c r="H8" s="27">
        <v>0.03</v>
      </c>
      <c r="I8" s="27">
        <v>0</v>
      </c>
      <c r="J8" s="27">
        <v>0.03</v>
      </c>
      <c r="K8" s="27">
        <v>0</v>
      </c>
      <c r="L8" s="27">
        <v>9.67</v>
      </c>
      <c r="M8" s="27">
        <v>3.29</v>
      </c>
      <c r="N8" s="27">
        <v>0.04</v>
      </c>
      <c r="O8" s="27">
        <v>0.04</v>
      </c>
    </row>
    <row r="9" spans="1:15" ht="15" customHeight="1" x14ac:dyDescent="0.25">
      <c r="A9" s="20">
        <v>480</v>
      </c>
      <c r="B9" s="21" t="s">
        <v>8</v>
      </c>
      <c r="C9" s="22">
        <v>100</v>
      </c>
      <c r="D9" s="27">
        <v>7.6</v>
      </c>
      <c r="E9" s="27">
        <v>0.8</v>
      </c>
      <c r="F9" s="27">
        <v>46.7</v>
      </c>
      <c r="G9" s="27">
        <v>212.5</v>
      </c>
      <c r="H9" s="27">
        <v>0</v>
      </c>
      <c r="I9" s="27">
        <v>0.12</v>
      </c>
      <c r="J9" s="27">
        <v>0</v>
      </c>
      <c r="K9" s="27">
        <v>0</v>
      </c>
      <c r="L9" s="27">
        <v>20</v>
      </c>
      <c r="M9" s="27">
        <v>28</v>
      </c>
      <c r="N9" s="27">
        <v>68.7</v>
      </c>
      <c r="O9" s="27">
        <v>1.25</v>
      </c>
    </row>
    <row r="10" spans="1:15" x14ac:dyDescent="0.25">
      <c r="A10" s="62"/>
      <c r="B10" s="63" t="s">
        <v>12</v>
      </c>
      <c r="C10" s="65">
        <f>SUM(C6:C9)</f>
        <v>530</v>
      </c>
      <c r="D10" s="65">
        <f t="shared" ref="D10:O10" si="0">SUM(D6:D9)</f>
        <v>15.2</v>
      </c>
      <c r="E10" s="65">
        <f t="shared" si="0"/>
        <v>8.9500000000000011</v>
      </c>
      <c r="F10" s="65">
        <f t="shared" si="0"/>
        <v>93.550000000000011</v>
      </c>
      <c r="G10" s="65">
        <f t="shared" si="0"/>
        <v>496.4</v>
      </c>
      <c r="H10" s="65">
        <f t="shared" si="0"/>
        <v>0.12</v>
      </c>
      <c r="I10" s="65">
        <f t="shared" si="0"/>
        <v>0.24</v>
      </c>
      <c r="J10" s="65">
        <f t="shared" si="0"/>
        <v>1.35</v>
      </c>
      <c r="K10" s="65">
        <f t="shared" si="0"/>
        <v>0.2</v>
      </c>
      <c r="L10" s="65">
        <f t="shared" si="0"/>
        <v>274.87</v>
      </c>
      <c r="M10" s="65">
        <f t="shared" si="0"/>
        <v>73.009999999999991</v>
      </c>
      <c r="N10" s="65">
        <f t="shared" si="0"/>
        <v>298.2</v>
      </c>
      <c r="O10" s="65">
        <f t="shared" si="0"/>
        <v>2.17</v>
      </c>
    </row>
    <row r="11" spans="1:15" s="1" customFormat="1" x14ac:dyDescent="0.25">
      <c r="A11" s="20"/>
      <c r="B11" s="75" t="s">
        <v>15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101"/>
    </row>
    <row r="12" spans="1:15" x14ac:dyDescent="0.25">
      <c r="A12" s="20">
        <v>45</v>
      </c>
      <c r="B12" s="63" t="s">
        <v>19</v>
      </c>
      <c r="C12" s="20">
        <v>100</v>
      </c>
      <c r="D12" s="27">
        <v>1.5</v>
      </c>
      <c r="E12" s="27">
        <v>4.5999999999999996</v>
      </c>
      <c r="F12" s="27">
        <v>4.3</v>
      </c>
      <c r="G12" s="27">
        <v>65.8</v>
      </c>
      <c r="H12" s="27">
        <v>0.01</v>
      </c>
      <c r="I12" s="27">
        <v>0</v>
      </c>
      <c r="J12" s="27">
        <v>34.71</v>
      </c>
      <c r="K12" s="27">
        <v>2.44</v>
      </c>
      <c r="L12" s="27">
        <v>59.44</v>
      </c>
      <c r="M12" s="27">
        <v>27.53</v>
      </c>
      <c r="N12" s="27">
        <v>40.9</v>
      </c>
      <c r="O12" s="27">
        <v>0.79</v>
      </c>
    </row>
    <row r="13" spans="1:15" x14ac:dyDescent="0.25">
      <c r="A13" s="20">
        <v>102</v>
      </c>
      <c r="B13" s="63" t="s">
        <v>116</v>
      </c>
      <c r="C13" s="22">
        <v>250</v>
      </c>
      <c r="D13" s="27">
        <v>6.8</v>
      </c>
      <c r="E13" s="27">
        <v>4.95</v>
      </c>
      <c r="F13" s="27">
        <v>18.899999999999999</v>
      </c>
      <c r="G13" s="27">
        <v>148.5</v>
      </c>
      <c r="H13" s="27">
        <v>0.09</v>
      </c>
      <c r="I13" s="27">
        <v>0.09</v>
      </c>
      <c r="J13" s="27">
        <v>3.35</v>
      </c>
      <c r="K13" s="27">
        <v>0.5</v>
      </c>
      <c r="L13" s="27">
        <v>1.1000000000000001</v>
      </c>
      <c r="M13" s="27">
        <v>0.62</v>
      </c>
      <c r="N13" s="27">
        <v>7.69</v>
      </c>
      <c r="O13" s="27">
        <v>6.02</v>
      </c>
    </row>
    <row r="14" spans="1:15" x14ac:dyDescent="0.25">
      <c r="A14" s="62">
        <v>347</v>
      </c>
      <c r="B14" s="63" t="s">
        <v>139</v>
      </c>
      <c r="C14" s="62">
        <v>100</v>
      </c>
      <c r="D14" s="65">
        <v>16.399999999999999</v>
      </c>
      <c r="E14" s="65">
        <v>9.36</v>
      </c>
      <c r="F14" s="65">
        <v>12.8</v>
      </c>
      <c r="G14" s="65">
        <v>201.6</v>
      </c>
      <c r="H14" s="65">
        <v>0.08</v>
      </c>
      <c r="I14" s="65">
        <v>0.13</v>
      </c>
      <c r="J14" s="65">
        <v>0.96</v>
      </c>
      <c r="K14" s="65">
        <v>0.18</v>
      </c>
      <c r="L14" s="65">
        <v>139.1</v>
      </c>
      <c r="M14" s="65">
        <v>20.5</v>
      </c>
      <c r="N14" s="65">
        <v>351.07</v>
      </c>
      <c r="O14" s="65">
        <v>0.99</v>
      </c>
    </row>
    <row r="15" spans="1:15" x14ac:dyDescent="0.25">
      <c r="A15" s="62">
        <v>694</v>
      </c>
      <c r="B15" s="63" t="s">
        <v>31</v>
      </c>
      <c r="C15" s="62">
        <v>200</v>
      </c>
      <c r="D15" s="65">
        <v>9.5</v>
      </c>
      <c r="E15" s="65">
        <v>6.9</v>
      </c>
      <c r="F15" s="65">
        <v>43.2</v>
      </c>
      <c r="G15" s="65">
        <v>273</v>
      </c>
      <c r="H15" s="65">
        <v>9.8000000000000004E-2</v>
      </c>
      <c r="I15" s="65">
        <v>0.73</v>
      </c>
      <c r="J15" s="65">
        <v>39.6</v>
      </c>
      <c r="K15" s="65">
        <v>0.61</v>
      </c>
      <c r="L15" s="65">
        <v>101.18</v>
      </c>
      <c r="M15" s="65">
        <v>51.84</v>
      </c>
      <c r="N15" s="65">
        <v>242.3</v>
      </c>
      <c r="O15" s="65">
        <v>0</v>
      </c>
    </row>
    <row r="16" spans="1:15" s="1" customFormat="1" x14ac:dyDescent="0.25">
      <c r="A16" s="20">
        <v>407</v>
      </c>
      <c r="B16" s="21" t="s">
        <v>77</v>
      </c>
      <c r="C16" s="22">
        <v>200</v>
      </c>
      <c r="D16" s="27">
        <v>1</v>
      </c>
      <c r="E16" s="27">
        <v>0</v>
      </c>
      <c r="F16" s="27">
        <v>23.4</v>
      </c>
      <c r="G16" s="27">
        <v>94</v>
      </c>
      <c r="H16" s="27">
        <v>0</v>
      </c>
      <c r="I16" s="27">
        <v>0.08</v>
      </c>
      <c r="J16" s="27">
        <v>80</v>
      </c>
      <c r="K16" s="27">
        <v>0</v>
      </c>
      <c r="L16" s="27">
        <v>36</v>
      </c>
      <c r="M16" s="27">
        <v>0</v>
      </c>
      <c r="N16" s="27">
        <v>26</v>
      </c>
      <c r="O16" s="27">
        <v>0.6</v>
      </c>
    </row>
    <row r="17" spans="1:15" x14ac:dyDescent="0.25">
      <c r="A17" s="20" t="s">
        <v>112</v>
      </c>
      <c r="B17" s="21" t="s">
        <v>126</v>
      </c>
      <c r="C17" s="22">
        <v>100</v>
      </c>
      <c r="D17" s="27">
        <v>4</v>
      </c>
      <c r="E17" s="27">
        <v>2</v>
      </c>
      <c r="F17" s="27">
        <v>5</v>
      </c>
      <c r="G17" s="27">
        <v>52</v>
      </c>
      <c r="H17" s="27">
        <v>1.7999999999999999E-2</v>
      </c>
      <c r="I17" s="27">
        <v>0.6</v>
      </c>
      <c r="J17" s="27">
        <v>10.6</v>
      </c>
      <c r="K17" s="27">
        <v>3.4</v>
      </c>
      <c r="L17" s="27">
        <v>43.8</v>
      </c>
      <c r="M17" s="27">
        <v>36.4</v>
      </c>
      <c r="N17" s="27">
        <v>191.4</v>
      </c>
      <c r="O17" s="27">
        <v>2.2000000000000002</v>
      </c>
    </row>
    <row r="18" spans="1:15" x14ac:dyDescent="0.25">
      <c r="A18" s="20">
        <v>481</v>
      </c>
      <c r="B18" s="21" t="s">
        <v>21</v>
      </c>
      <c r="C18" s="22">
        <v>60</v>
      </c>
      <c r="D18" s="27">
        <v>4.2</v>
      </c>
      <c r="E18" s="27">
        <v>0.75</v>
      </c>
      <c r="F18" s="27">
        <v>21.9</v>
      </c>
      <c r="G18" s="27">
        <v>106.5</v>
      </c>
      <c r="H18" s="27">
        <v>0</v>
      </c>
      <c r="I18" s="27">
        <v>0.15</v>
      </c>
      <c r="J18" s="27">
        <v>0</v>
      </c>
      <c r="K18" s="27">
        <v>7.0000000000000001E-3</v>
      </c>
      <c r="L18" s="27">
        <v>22</v>
      </c>
      <c r="M18" s="27">
        <v>19.899999999999999</v>
      </c>
      <c r="N18" s="27">
        <v>91.35</v>
      </c>
      <c r="O18" s="27">
        <v>2.1</v>
      </c>
    </row>
    <row r="19" spans="1:15" x14ac:dyDescent="0.25">
      <c r="A19" s="20"/>
      <c r="B19" s="21" t="s">
        <v>12</v>
      </c>
      <c r="C19" s="22">
        <f t="shared" ref="C19:O19" si="1">SUM(C12:C18)</f>
        <v>1010</v>
      </c>
      <c r="D19" s="27">
        <f t="shared" si="1"/>
        <v>43.400000000000006</v>
      </c>
      <c r="E19" s="27">
        <f t="shared" si="1"/>
        <v>28.560000000000002</v>
      </c>
      <c r="F19" s="27">
        <f t="shared" si="1"/>
        <v>129.5</v>
      </c>
      <c r="G19" s="27">
        <f t="shared" si="1"/>
        <v>941.4</v>
      </c>
      <c r="H19" s="27">
        <f t="shared" si="1"/>
        <v>0.29600000000000004</v>
      </c>
      <c r="I19" s="27">
        <f t="shared" si="1"/>
        <v>1.7799999999999998</v>
      </c>
      <c r="J19" s="27">
        <f t="shared" si="1"/>
        <v>169.22</v>
      </c>
      <c r="K19" s="27">
        <f t="shared" si="1"/>
        <v>7.1369999999999996</v>
      </c>
      <c r="L19" s="27">
        <f t="shared" si="1"/>
        <v>402.62</v>
      </c>
      <c r="M19" s="27">
        <f t="shared" si="1"/>
        <v>156.79000000000002</v>
      </c>
      <c r="N19" s="27">
        <f t="shared" si="1"/>
        <v>950.71</v>
      </c>
      <c r="O19" s="27">
        <f t="shared" si="1"/>
        <v>12.700000000000001</v>
      </c>
    </row>
    <row r="20" spans="1:15" x14ac:dyDescent="0.25">
      <c r="A20" s="20"/>
      <c r="B20" s="40" t="s">
        <v>84</v>
      </c>
      <c r="C20" s="41"/>
      <c r="D20" s="42">
        <f t="shared" ref="D20:O20" si="2">D10+D19</f>
        <v>58.600000000000009</v>
      </c>
      <c r="E20" s="42">
        <f t="shared" si="2"/>
        <v>37.510000000000005</v>
      </c>
      <c r="F20" s="42">
        <f t="shared" si="2"/>
        <v>223.05</v>
      </c>
      <c r="G20" s="42">
        <f t="shared" si="2"/>
        <v>1437.8</v>
      </c>
      <c r="H20" s="42">
        <f t="shared" si="2"/>
        <v>0.41600000000000004</v>
      </c>
      <c r="I20" s="42">
        <f t="shared" si="2"/>
        <v>2.0199999999999996</v>
      </c>
      <c r="J20" s="42">
        <f t="shared" si="2"/>
        <v>170.57</v>
      </c>
      <c r="K20" s="42">
        <f t="shared" si="2"/>
        <v>7.3369999999999997</v>
      </c>
      <c r="L20" s="42">
        <f t="shared" si="2"/>
        <v>677.49</v>
      </c>
      <c r="M20" s="42">
        <f t="shared" si="2"/>
        <v>229.8</v>
      </c>
      <c r="N20" s="42">
        <f t="shared" si="2"/>
        <v>1248.9100000000001</v>
      </c>
      <c r="O20" s="42">
        <f t="shared" si="2"/>
        <v>14.870000000000001</v>
      </c>
    </row>
    <row r="21" spans="1:15" x14ac:dyDescent="0.25">
      <c r="A21" s="34"/>
      <c r="B21" s="24"/>
      <c r="C21" s="3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5">
      <c r="A22" s="34"/>
      <c r="B22" s="24"/>
      <c r="C22" s="37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x14ac:dyDescent="0.25">
      <c r="A23" s="34"/>
      <c r="B23" s="24"/>
      <c r="C23" s="37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x14ac:dyDescent="0.25">
      <c r="A24" s="34"/>
      <c r="B24" s="24"/>
      <c r="C24" s="37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x14ac:dyDescent="0.25">
      <c r="A25" s="34"/>
      <c r="B25" s="24"/>
      <c r="C25" s="37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25">
      <c r="A26" s="34"/>
      <c r="B26" s="24"/>
      <c r="C26" s="37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x14ac:dyDescent="0.25">
      <c r="A27" s="34"/>
      <c r="B27" s="24"/>
      <c r="C27" s="37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x14ac:dyDescent="0.25">
      <c r="A28" s="34"/>
      <c r="B28" s="24"/>
      <c r="C28" s="37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x14ac:dyDescent="0.25">
      <c r="A29" s="34"/>
      <c r="B29" s="24"/>
      <c r="C29" s="3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x14ac:dyDescent="0.25">
      <c r="B30" s="23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30" customHeight="1" x14ac:dyDescent="0.25">
      <c r="A31" s="90" t="s">
        <v>27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x14ac:dyDescent="0.25">
      <c r="A32" s="89" t="s">
        <v>59</v>
      </c>
      <c r="B32" s="93" t="s">
        <v>60</v>
      </c>
      <c r="C32" s="93" t="s">
        <v>61</v>
      </c>
      <c r="D32" s="97" t="s">
        <v>41</v>
      </c>
      <c r="E32" s="97"/>
      <c r="F32" s="97"/>
      <c r="G32" s="93" t="s">
        <v>66</v>
      </c>
      <c r="H32" s="97" t="s">
        <v>62</v>
      </c>
      <c r="I32" s="97"/>
      <c r="J32" s="97"/>
      <c r="K32" s="97"/>
      <c r="L32" s="97" t="s">
        <v>63</v>
      </c>
      <c r="M32" s="97"/>
      <c r="N32" s="97"/>
      <c r="O32" s="97"/>
    </row>
    <row r="33" spans="1:15" s="2" customFormat="1" x14ac:dyDescent="0.25">
      <c r="A33" s="89"/>
      <c r="B33" s="93"/>
      <c r="C33" s="93"/>
      <c r="D33" s="25" t="s">
        <v>42</v>
      </c>
      <c r="E33" s="25" t="s">
        <v>43</v>
      </c>
      <c r="F33" s="25" t="s">
        <v>44</v>
      </c>
      <c r="G33" s="93"/>
      <c r="H33" s="25" t="s">
        <v>1</v>
      </c>
      <c r="I33" s="25" t="s">
        <v>2</v>
      </c>
      <c r="J33" s="25" t="s">
        <v>0</v>
      </c>
      <c r="K33" s="25" t="s">
        <v>3</v>
      </c>
      <c r="L33" s="25" t="s">
        <v>64</v>
      </c>
      <c r="M33" s="25" t="s">
        <v>4</v>
      </c>
      <c r="N33" s="25" t="s">
        <v>65</v>
      </c>
      <c r="O33" s="25" t="s">
        <v>5</v>
      </c>
    </row>
    <row r="34" spans="1:15" x14ac:dyDescent="0.25">
      <c r="A34" s="33"/>
      <c r="B34" s="75" t="s">
        <v>10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101"/>
    </row>
    <row r="35" spans="1:15" x14ac:dyDescent="0.25">
      <c r="A35" s="20">
        <v>230</v>
      </c>
      <c r="B35" s="21" t="s">
        <v>46</v>
      </c>
      <c r="C35" s="22">
        <v>150</v>
      </c>
      <c r="D35" s="27">
        <v>15</v>
      </c>
      <c r="E35" s="27">
        <v>10.500000000000002</v>
      </c>
      <c r="F35" s="27">
        <v>12.975000000000001</v>
      </c>
      <c r="G35" s="27">
        <v>208.49999999999997</v>
      </c>
      <c r="H35" s="27">
        <v>7.0000000000000001E-3</v>
      </c>
      <c r="I35" s="27">
        <v>0.09</v>
      </c>
      <c r="J35" s="27">
        <v>0.5</v>
      </c>
      <c r="K35" s="27">
        <v>0.4</v>
      </c>
      <c r="L35" s="27">
        <v>386.5</v>
      </c>
      <c r="M35" s="27">
        <v>40.1</v>
      </c>
      <c r="N35" s="27">
        <v>402.1</v>
      </c>
      <c r="O35" s="27">
        <v>1.7</v>
      </c>
    </row>
    <row r="36" spans="1:15" s="2" customFormat="1" x14ac:dyDescent="0.25">
      <c r="A36" s="20"/>
      <c r="B36" s="21" t="s">
        <v>75</v>
      </c>
      <c r="C36" s="22">
        <v>200</v>
      </c>
      <c r="D36" s="27">
        <v>0.8</v>
      </c>
      <c r="E36" s="27">
        <v>0.8</v>
      </c>
      <c r="F36" s="27">
        <v>19.600000000000001</v>
      </c>
      <c r="G36" s="27">
        <v>88</v>
      </c>
      <c r="H36" s="27">
        <v>0.09</v>
      </c>
      <c r="I36" s="27">
        <v>0.04</v>
      </c>
      <c r="J36" s="27">
        <v>40</v>
      </c>
      <c r="K36" s="27">
        <v>0</v>
      </c>
      <c r="L36" s="27">
        <v>20</v>
      </c>
      <c r="M36" s="27">
        <v>0</v>
      </c>
      <c r="N36" s="27">
        <v>12</v>
      </c>
      <c r="O36" s="27">
        <v>0.6</v>
      </c>
    </row>
    <row r="37" spans="1:15" x14ac:dyDescent="0.25">
      <c r="A37" s="20">
        <v>382</v>
      </c>
      <c r="B37" s="21" t="s">
        <v>22</v>
      </c>
      <c r="C37" s="22">
        <v>200</v>
      </c>
      <c r="D37" s="27">
        <v>3.8</v>
      </c>
      <c r="E37" s="27">
        <v>4</v>
      </c>
      <c r="F37" s="27">
        <v>25.8</v>
      </c>
      <c r="G37" s="27">
        <v>154</v>
      </c>
      <c r="H37" s="27">
        <v>0.08</v>
      </c>
      <c r="I37" s="27">
        <v>0.05</v>
      </c>
      <c r="J37" s="27">
        <v>2.2200000000000002</v>
      </c>
      <c r="K37" s="27">
        <v>0.05</v>
      </c>
      <c r="L37" s="27">
        <v>49.92</v>
      </c>
      <c r="M37" s="27">
        <v>0.7</v>
      </c>
      <c r="N37" s="27">
        <v>0</v>
      </c>
      <c r="O37" s="27">
        <v>0</v>
      </c>
    </row>
    <row r="38" spans="1:15" x14ac:dyDescent="0.25">
      <c r="A38" s="62"/>
      <c r="B38" s="63" t="s">
        <v>12</v>
      </c>
      <c r="C38" s="65">
        <f>SUM(C35:C37)</f>
        <v>550</v>
      </c>
      <c r="D38" s="65">
        <f t="shared" ref="D38:O38" si="3">SUM(D35:D37)</f>
        <v>19.600000000000001</v>
      </c>
      <c r="E38" s="65">
        <f t="shared" si="3"/>
        <v>15.300000000000002</v>
      </c>
      <c r="F38" s="65">
        <f t="shared" si="3"/>
        <v>58.375</v>
      </c>
      <c r="G38" s="65">
        <f t="shared" si="3"/>
        <v>450.5</v>
      </c>
      <c r="H38" s="65">
        <f t="shared" si="3"/>
        <v>0.17699999999999999</v>
      </c>
      <c r="I38" s="65">
        <f t="shared" si="3"/>
        <v>0.18</v>
      </c>
      <c r="J38" s="65">
        <f t="shared" si="3"/>
        <v>42.72</v>
      </c>
      <c r="K38" s="65">
        <f t="shared" si="3"/>
        <v>0.45</v>
      </c>
      <c r="L38" s="65">
        <f t="shared" si="3"/>
        <v>456.42</v>
      </c>
      <c r="M38" s="65">
        <f t="shared" si="3"/>
        <v>40.800000000000004</v>
      </c>
      <c r="N38" s="65">
        <f t="shared" si="3"/>
        <v>414.1</v>
      </c>
      <c r="O38" s="65">
        <f t="shared" si="3"/>
        <v>2.2999999999999998</v>
      </c>
    </row>
    <row r="39" spans="1:15" x14ac:dyDescent="0.25">
      <c r="A39" s="33"/>
      <c r="B39" s="75" t="s">
        <v>15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101"/>
    </row>
    <row r="40" spans="1:15" x14ac:dyDescent="0.25">
      <c r="A40" s="20">
        <v>50</v>
      </c>
      <c r="B40" s="21" t="s">
        <v>55</v>
      </c>
      <c r="C40" s="20">
        <v>100</v>
      </c>
      <c r="D40" s="27">
        <v>1.44</v>
      </c>
      <c r="E40" s="27">
        <v>6.3</v>
      </c>
      <c r="F40" s="27">
        <v>6.12</v>
      </c>
      <c r="G40" s="27">
        <v>88</v>
      </c>
      <c r="H40" s="27">
        <v>0</v>
      </c>
      <c r="I40" s="27">
        <v>0.75</v>
      </c>
      <c r="J40" s="27">
        <v>29.37</v>
      </c>
      <c r="K40" s="27">
        <v>4.7699999999999996</v>
      </c>
      <c r="L40" s="27">
        <v>25.59</v>
      </c>
      <c r="M40" s="27">
        <v>25.32</v>
      </c>
      <c r="N40" s="27">
        <v>33.6</v>
      </c>
      <c r="O40" s="27">
        <v>1.1599999999999999</v>
      </c>
    </row>
    <row r="41" spans="1:15" s="1" customFormat="1" x14ac:dyDescent="0.25">
      <c r="A41" s="20">
        <v>82</v>
      </c>
      <c r="B41" s="21" t="s">
        <v>78</v>
      </c>
      <c r="C41" s="22">
        <v>260</v>
      </c>
      <c r="D41" s="27">
        <v>2.25</v>
      </c>
      <c r="E41" s="27">
        <v>3.69</v>
      </c>
      <c r="F41" s="27">
        <v>7.02</v>
      </c>
      <c r="G41" s="27">
        <v>64.3</v>
      </c>
      <c r="H41" s="27">
        <v>0.28000000000000003</v>
      </c>
      <c r="I41" s="27">
        <v>0.13</v>
      </c>
      <c r="J41" s="27">
        <v>7.8</v>
      </c>
      <c r="K41" s="27">
        <v>0.35</v>
      </c>
      <c r="L41" s="27">
        <v>70.42</v>
      </c>
      <c r="M41" s="27">
        <v>31.08</v>
      </c>
      <c r="N41" s="27">
        <v>250.7</v>
      </c>
      <c r="O41" s="27">
        <v>1.33</v>
      </c>
    </row>
    <row r="42" spans="1:15" s="2" customFormat="1" x14ac:dyDescent="0.25">
      <c r="A42" s="20">
        <v>265</v>
      </c>
      <c r="B42" s="21" t="s">
        <v>28</v>
      </c>
      <c r="C42" s="20">
        <v>250</v>
      </c>
      <c r="D42" s="27">
        <v>21.6</v>
      </c>
      <c r="E42" s="27">
        <v>11.7</v>
      </c>
      <c r="F42" s="27">
        <v>38</v>
      </c>
      <c r="G42" s="27">
        <v>343</v>
      </c>
      <c r="H42" s="27">
        <v>0</v>
      </c>
      <c r="I42" s="27">
        <v>0.24</v>
      </c>
      <c r="J42" s="27">
        <v>26.5</v>
      </c>
      <c r="K42" s="27">
        <v>0</v>
      </c>
      <c r="L42" s="27">
        <v>109.1</v>
      </c>
      <c r="M42" s="27">
        <v>3.6999999999999998E-2</v>
      </c>
      <c r="N42" s="27">
        <v>2.4E-2</v>
      </c>
      <c r="O42" s="27">
        <v>7.3</v>
      </c>
    </row>
    <row r="43" spans="1:15" x14ac:dyDescent="0.25">
      <c r="A43" s="20">
        <v>377</v>
      </c>
      <c r="B43" s="21" t="s">
        <v>111</v>
      </c>
      <c r="C43" s="22">
        <v>222</v>
      </c>
      <c r="D43" s="27">
        <v>0.3</v>
      </c>
      <c r="E43" s="27">
        <v>0.1</v>
      </c>
      <c r="F43" s="27">
        <v>15.2</v>
      </c>
      <c r="G43" s="27">
        <v>63</v>
      </c>
      <c r="H43" s="27">
        <v>0</v>
      </c>
      <c r="I43" s="27">
        <v>2.5</v>
      </c>
      <c r="J43" s="27">
        <v>0</v>
      </c>
      <c r="K43" s="27">
        <v>0</v>
      </c>
      <c r="L43" s="27">
        <v>17</v>
      </c>
      <c r="M43" s="27">
        <v>10</v>
      </c>
      <c r="N43" s="27">
        <v>7</v>
      </c>
      <c r="O43" s="27">
        <v>0.9</v>
      </c>
    </row>
    <row r="44" spans="1:15" x14ac:dyDescent="0.25">
      <c r="A44" s="20">
        <v>42</v>
      </c>
      <c r="B44" s="21" t="s">
        <v>9</v>
      </c>
      <c r="C44" s="22">
        <v>20</v>
      </c>
      <c r="D44" s="27">
        <v>4.5999999999999996</v>
      </c>
      <c r="E44" s="27">
        <v>6</v>
      </c>
      <c r="F44" s="27">
        <v>0</v>
      </c>
      <c r="G44" s="27">
        <v>74</v>
      </c>
      <c r="H44" s="27">
        <v>0.03</v>
      </c>
      <c r="I44" s="27">
        <v>0</v>
      </c>
      <c r="J44" s="27">
        <v>0.2</v>
      </c>
      <c r="K44" s="27">
        <v>0</v>
      </c>
      <c r="L44" s="27">
        <v>240</v>
      </c>
      <c r="M44" s="27">
        <v>10.8</v>
      </c>
      <c r="N44" s="27">
        <v>153.6</v>
      </c>
      <c r="O44" s="27">
        <v>0.2</v>
      </c>
    </row>
    <row r="45" spans="1:15" x14ac:dyDescent="0.25">
      <c r="A45" s="20">
        <v>480</v>
      </c>
      <c r="B45" s="21" t="s">
        <v>8</v>
      </c>
      <c r="C45" s="22">
        <v>40</v>
      </c>
      <c r="D45" s="27">
        <v>3.04</v>
      </c>
      <c r="E45" s="27">
        <v>0.3</v>
      </c>
      <c r="F45" s="27">
        <v>18.7</v>
      </c>
      <c r="G45" s="27">
        <v>85</v>
      </c>
      <c r="H45" s="27">
        <v>0</v>
      </c>
      <c r="I45" s="27">
        <v>0</v>
      </c>
      <c r="J45" s="27">
        <v>0</v>
      </c>
      <c r="K45" s="27">
        <v>0</v>
      </c>
      <c r="L45" s="27">
        <v>8</v>
      </c>
      <c r="M45" s="27">
        <v>11.2</v>
      </c>
      <c r="N45" s="27">
        <v>27.5</v>
      </c>
      <c r="O45" s="27">
        <v>0.5</v>
      </c>
    </row>
    <row r="46" spans="1:15" s="1" customFormat="1" x14ac:dyDescent="0.25">
      <c r="A46" s="20">
        <v>481</v>
      </c>
      <c r="B46" s="21" t="s">
        <v>21</v>
      </c>
      <c r="C46" s="22">
        <v>60</v>
      </c>
      <c r="D46" s="27">
        <v>4.2</v>
      </c>
      <c r="E46" s="27">
        <v>0.75</v>
      </c>
      <c r="F46" s="27">
        <v>21.9</v>
      </c>
      <c r="G46" s="27">
        <v>106.5</v>
      </c>
      <c r="H46" s="27">
        <v>0</v>
      </c>
      <c r="I46" s="27">
        <v>0.15</v>
      </c>
      <c r="J46" s="27">
        <v>0</v>
      </c>
      <c r="K46" s="27">
        <v>7.0000000000000001E-3</v>
      </c>
      <c r="L46" s="27">
        <v>22</v>
      </c>
      <c r="M46" s="27">
        <v>19.899999999999999</v>
      </c>
      <c r="N46" s="27">
        <v>91.35</v>
      </c>
      <c r="O46" s="27">
        <v>2.1</v>
      </c>
    </row>
    <row r="47" spans="1:15" s="2" customFormat="1" x14ac:dyDescent="0.25">
      <c r="A47" s="20"/>
      <c r="B47" s="21" t="s">
        <v>12</v>
      </c>
      <c r="C47" s="27">
        <f>SUM(C40:C46)</f>
        <v>952</v>
      </c>
      <c r="D47" s="27">
        <f t="shared" ref="D47:O47" si="4">SUM(D40:D46)</f>
        <v>37.430000000000007</v>
      </c>
      <c r="E47" s="27">
        <f t="shared" si="4"/>
        <v>28.84</v>
      </c>
      <c r="F47" s="27">
        <f t="shared" si="4"/>
        <v>106.94</v>
      </c>
      <c r="G47" s="27">
        <f t="shared" si="4"/>
        <v>823.8</v>
      </c>
      <c r="H47" s="27">
        <f t="shared" si="4"/>
        <v>0.31000000000000005</v>
      </c>
      <c r="I47" s="27">
        <f t="shared" si="4"/>
        <v>3.77</v>
      </c>
      <c r="J47" s="27">
        <f t="shared" si="4"/>
        <v>63.870000000000005</v>
      </c>
      <c r="K47" s="27">
        <f t="shared" si="4"/>
        <v>5.1269999999999989</v>
      </c>
      <c r="L47" s="27">
        <f t="shared" si="4"/>
        <v>492.11</v>
      </c>
      <c r="M47" s="27">
        <f t="shared" si="4"/>
        <v>108.33699999999999</v>
      </c>
      <c r="N47" s="27">
        <f t="shared" si="4"/>
        <v>563.774</v>
      </c>
      <c r="O47" s="27">
        <f t="shared" si="4"/>
        <v>13.489999999999998</v>
      </c>
    </row>
    <row r="48" spans="1:15" x14ac:dyDescent="0.25">
      <c r="A48" s="20"/>
      <c r="B48" s="40" t="s">
        <v>84</v>
      </c>
      <c r="C48" s="41"/>
      <c r="D48" s="42">
        <f>D38+D47</f>
        <v>57.030000000000008</v>
      </c>
      <c r="E48" s="42">
        <f t="shared" ref="E48:O48" si="5">E38+E47</f>
        <v>44.14</v>
      </c>
      <c r="F48" s="42">
        <f t="shared" si="5"/>
        <v>165.315</v>
      </c>
      <c r="G48" s="42">
        <f t="shared" si="5"/>
        <v>1274.3</v>
      </c>
      <c r="H48" s="42">
        <f t="shared" si="5"/>
        <v>0.48700000000000004</v>
      </c>
      <c r="I48" s="42">
        <f t="shared" si="5"/>
        <v>3.95</v>
      </c>
      <c r="J48" s="42">
        <f t="shared" si="5"/>
        <v>106.59</v>
      </c>
      <c r="K48" s="42">
        <f t="shared" si="5"/>
        <v>5.5769999999999991</v>
      </c>
      <c r="L48" s="42">
        <f t="shared" si="5"/>
        <v>948.53</v>
      </c>
      <c r="M48" s="42">
        <f t="shared" si="5"/>
        <v>149.137</v>
      </c>
      <c r="N48" s="42">
        <f t="shared" si="5"/>
        <v>977.87400000000002</v>
      </c>
      <c r="O48" s="42">
        <f t="shared" si="5"/>
        <v>15.79</v>
      </c>
    </row>
    <row r="49" spans="1:15" x14ac:dyDescent="0.25">
      <c r="A49" s="34"/>
      <c r="B49" s="24"/>
      <c r="C49" s="37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 x14ac:dyDescent="0.25">
      <c r="A50" s="34"/>
      <c r="B50" s="24"/>
      <c r="C50" s="37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1:15" x14ac:dyDescent="0.25">
      <c r="A51" s="34"/>
      <c r="B51" s="24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1:15" x14ac:dyDescent="0.25">
      <c r="A52" s="38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</row>
    <row r="53" spans="1:15" x14ac:dyDescent="0.25">
      <c r="A53" s="34"/>
      <c r="B53" s="24"/>
      <c r="C53" s="37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</row>
    <row r="54" spans="1:15" x14ac:dyDescent="0.25">
      <c r="A54" s="34"/>
      <c r="B54" s="24"/>
      <c r="C54" s="37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</row>
    <row r="55" spans="1:15" s="1" customFormat="1" x14ac:dyDescent="0.25">
      <c r="A55" s="34"/>
      <c r="B55" s="24"/>
      <c r="C55" s="3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x14ac:dyDescent="0.25">
      <c r="A56" s="34"/>
      <c r="B56" s="24"/>
      <c r="C56" s="3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</row>
    <row r="57" spans="1:15" x14ac:dyDescent="0.25">
      <c r="A57" s="34"/>
      <c r="B57" s="24"/>
      <c r="C57" s="37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x14ac:dyDescent="0.25">
      <c r="A58" s="34"/>
      <c r="B58" s="24"/>
      <c r="C58" s="3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x14ac:dyDescent="0.25">
      <c r="A59" s="34"/>
      <c r="B59" s="24"/>
      <c r="C59" s="37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ht="30" customHeight="1" x14ac:dyDescent="0.25">
      <c r="A60" s="34"/>
      <c r="B60" s="24"/>
      <c r="C60" s="37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s="4" customFormat="1" x14ac:dyDescent="0.25">
      <c r="A61" s="34"/>
      <c r="B61" s="24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x14ac:dyDescent="0.25">
      <c r="A62" s="90" t="s">
        <v>29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</row>
    <row r="63" spans="1:15" x14ac:dyDescent="0.25">
      <c r="A63" s="89" t="s">
        <v>59</v>
      </c>
      <c r="B63" s="81" t="s">
        <v>60</v>
      </c>
      <c r="C63" s="81" t="s">
        <v>61</v>
      </c>
      <c r="D63" s="82" t="s">
        <v>41</v>
      </c>
      <c r="E63" s="82"/>
      <c r="F63" s="82"/>
      <c r="G63" s="81" t="s">
        <v>66</v>
      </c>
      <c r="H63" s="82" t="s">
        <v>62</v>
      </c>
      <c r="I63" s="82"/>
      <c r="J63" s="82"/>
      <c r="K63" s="82"/>
      <c r="L63" s="82" t="s">
        <v>63</v>
      </c>
      <c r="M63" s="82"/>
      <c r="N63" s="82"/>
      <c r="O63" s="82"/>
    </row>
    <row r="64" spans="1:15" x14ac:dyDescent="0.25">
      <c r="A64" s="89"/>
      <c r="B64" s="81"/>
      <c r="C64" s="81"/>
      <c r="D64" s="26" t="s">
        <v>42</v>
      </c>
      <c r="E64" s="26" t="s">
        <v>43</v>
      </c>
      <c r="F64" s="26" t="s">
        <v>44</v>
      </c>
      <c r="G64" s="81"/>
      <c r="H64" s="25" t="s">
        <v>1</v>
      </c>
      <c r="I64" s="25" t="s">
        <v>2</v>
      </c>
      <c r="J64" s="25" t="s">
        <v>0</v>
      </c>
      <c r="K64" s="25" t="s">
        <v>3</v>
      </c>
      <c r="L64" s="25" t="s">
        <v>64</v>
      </c>
      <c r="M64" s="25" t="s">
        <v>4</v>
      </c>
      <c r="N64" s="25" t="s">
        <v>65</v>
      </c>
      <c r="O64" s="25" t="s">
        <v>5</v>
      </c>
    </row>
    <row r="65" spans="1:15" s="1" customFormat="1" x14ac:dyDescent="0.25">
      <c r="A65" s="33"/>
      <c r="B65" s="75" t="s">
        <v>10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101"/>
    </row>
    <row r="66" spans="1:15" s="2" customFormat="1" x14ac:dyDescent="0.25">
      <c r="A66" s="62">
        <v>210</v>
      </c>
      <c r="B66" s="63" t="s">
        <v>30</v>
      </c>
      <c r="C66" s="22">
        <v>200</v>
      </c>
      <c r="D66" s="27">
        <v>14.1</v>
      </c>
      <c r="E66" s="27">
        <v>22.6</v>
      </c>
      <c r="F66" s="27">
        <v>2.8</v>
      </c>
      <c r="G66" s="27">
        <v>270.60000000000002</v>
      </c>
      <c r="H66" s="27">
        <v>0.3</v>
      </c>
      <c r="I66" s="27">
        <v>0.06</v>
      </c>
      <c r="J66" s="27">
        <v>2.5</v>
      </c>
      <c r="K66" s="27">
        <v>1.4999999999999999E-2</v>
      </c>
      <c r="L66" s="27">
        <v>201.6</v>
      </c>
      <c r="M66" s="27">
        <v>8.9</v>
      </c>
      <c r="N66" s="27">
        <v>80.599999999999994</v>
      </c>
      <c r="O66" s="27">
        <v>0.6</v>
      </c>
    </row>
    <row r="67" spans="1:15" x14ac:dyDescent="0.25">
      <c r="A67" s="62" t="s">
        <v>112</v>
      </c>
      <c r="B67" s="63" t="s">
        <v>126</v>
      </c>
      <c r="C67" s="22">
        <v>100</v>
      </c>
      <c r="D67" s="27">
        <v>4.2</v>
      </c>
      <c r="E67" s="27">
        <v>1.8</v>
      </c>
      <c r="F67" s="27">
        <v>4.8</v>
      </c>
      <c r="G67" s="27">
        <v>52</v>
      </c>
      <c r="H67" s="27">
        <v>0</v>
      </c>
      <c r="I67" s="27">
        <v>0</v>
      </c>
      <c r="J67" s="27">
        <v>0</v>
      </c>
      <c r="K67" s="27">
        <v>0</v>
      </c>
      <c r="L67" s="27">
        <v>29</v>
      </c>
      <c r="M67" s="27">
        <v>20</v>
      </c>
      <c r="N67" s="27">
        <v>161</v>
      </c>
      <c r="O67" s="27">
        <v>1.7</v>
      </c>
    </row>
    <row r="68" spans="1:15" x14ac:dyDescent="0.25">
      <c r="A68" s="62">
        <v>376</v>
      </c>
      <c r="B68" s="63" t="s">
        <v>7</v>
      </c>
      <c r="C68" s="62">
        <v>215</v>
      </c>
      <c r="D68" s="65">
        <v>0.2</v>
      </c>
      <c r="E68" s="65">
        <v>0.05</v>
      </c>
      <c r="F68" s="65">
        <v>15.01</v>
      </c>
      <c r="G68" s="65">
        <v>61.3</v>
      </c>
      <c r="H68" s="65">
        <v>0.03</v>
      </c>
      <c r="I68" s="65">
        <v>0</v>
      </c>
      <c r="J68" s="65">
        <v>0.03</v>
      </c>
      <c r="K68" s="65">
        <v>0</v>
      </c>
      <c r="L68" s="65">
        <v>9.67</v>
      </c>
      <c r="M68" s="65">
        <v>3.29</v>
      </c>
      <c r="N68" s="65">
        <v>0.04</v>
      </c>
      <c r="O68" s="65">
        <v>0.04</v>
      </c>
    </row>
    <row r="69" spans="1:15" x14ac:dyDescent="0.25">
      <c r="A69" s="62">
        <v>480</v>
      </c>
      <c r="B69" s="63" t="s">
        <v>8</v>
      </c>
      <c r="C69" s="22">
        <v>100</v>
      </c>
      <c r="D69" s="27">
        <v>7.6</v>
      </c>
      <c r="E69" s="27">
        <v>0.8</v>
      </c>
      <c r="F69" s="27">
        <v>46.7</v>
      </c>
      <c r="G69" s="27">
        <v>212.5</v>
      </c>
      <c r="H69" s="27">
        <v>0</v>
      </c>
      <c r="I69" s="27">
        <v>0.12</v>
      </c>
      <c r="J69" s="27">
        <v>0</v>
      </c>
      <c r="K69" s="27">
        <v>0</v>
      </c>
      <c r="L69" s="27">
        <v>20</v>
      </c>
      <c r="M69" s="27">
        <v>28</v>
      </c>
      <c r="N69" s="27">
        <v>68.7</v>
      </c>
      <c r="O69" s="27">
        <v>1.25</v>
      </c>
    </row>
    <row r="70" spans="1:15" x14ac:dyDescent="0.25">
      <c r="A70" s="20"/>
      <c r="B70" s="21" t="s">
        <v>12</v>
      </c>
      <c r="C70" s="65">
        <f>SUM(C66:C69)</f>
        <v>615</v>
      </c>
      <c r="D70" s="27">
        <f t="shared" ref="D70:O70" si="6">SUM(D66:D69)</f>
        <v>26.1</v>
      </c>
      <c r="E70" s="27">
        <f t="shared" si="6"/>
        <v>25.250000000000004</v>
      </c>
      <c r="F70" s="27">
        <f t="shared" si="6"/>
        <v>69.31</v>
      </c>
      <c r="G70" s="27">
        <f t="shared" si="6"/>
        <v>596.40000000000009</v>
      </c>
      <c r="H70" s="27">
        <f t="shared" si="6"/>
        <v>0.32999999999999996</v>
      </c>
      <c r="I70" s="27">
        <f t="shared" si="6"/>
        <v>0.18</v>
      </c>
      <c r="J70" s="27">
        <f t="shared" si="6"/>
        <v>2.5299999999999998</v>
      </c>
      <c r="K70" s="27">
        <f t="shared" si="6"/>
        <v>1.4999999999999999E-2</v>
      </c>
      <c r="L70" s="27">
        <f t="shared" si="6"/>
        <v>260.27</v>
      </c>
      <c r="M70" s="27">
        <f t="shared" si="6"/>
        <v>60.19</v>
      </c>
      <c r="N70" s="27">
        <f t="shared" si="6"/>
        <v>310.33999999999997</v>
      </c>
      <c r="O70" s="27">
        <f t="shared" si="6"/>
        <v>3.59</v>
      </c>
    </row>
    <row r="71" spans="1:15" x14ac:dyDescent="0.25">
      <c r="A71" s="33"/>
      <c r="B71" s="75" t="s">
        <v>15</v>
      </c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101"/>
    </row>
    <row r="72" spans="1:15" x14ac:dyDescent="0.25">
      <c r="A72" s="68">
        <v>67</v>
      </c>
      <c r="B72" s="63" t="s">
        <v>124</v>
      </c>
      <c r="C72" s="20">
        <v>100</v>
      </c>
      <c r="D72" s="27">
        <v>2.2999999999999998</v>
      </c>
      <c r="E72" s="27">
        <v>6.8</v>
      </c>
      <c r="F72" s="27">
        <v>11.7</v>
      </c>
      <c r="G72" s="27">
        <v>119</v>
      </c>
      <c r="H72" s="27">
        <v>0.01</v>
      </c>
      <c r="I72" s="27">
        <v>0.02</v>
      </c>
      <c r="J72" s="27">
        <v>10</v>
      </c>
      <c r="K72" s="27">
        <v>0</v>
      </c>
      <c r="L72" s="27">
        <v>37</v>
      </c>
      <c r="M72" s="27">
        <v>43</v>
      </c>
      <c r="N72" s="27">
        <v>43</v>
      </c>
      <c r="O72" s="27">
        <v>1.4</v>
      </c>
    </row>
    <row r="73" spans="1:15" ht="30" x14ac:dyDescent="0.25">
      <c r="A73" s="62">
        <v>96</v>
      </c>
      <c r="B73" s="72" t="s">
        <v>117</v>
      </c>
      <c r="C73" s="20">
        <v>260</v>
      </c>
      <c r="D73" s="27">
        <v>2.16</v>
      </c>
      <c r="E73" s="27">
        <v>3.5</v>
      </c>
      <c r="F73" s="27">
        <v>15</v>
      </c>
      <c r="G73" s="27">
        <v>101.3</v>
      </c>
      <c r="H73" s="27">
        <v>2.5000000000000001E-2</v>
      </c>
      <c r="I73" s="27">
        <v>0.13</v>
      </c>
      <c r="J73" s="27">
        <v>7.8</v>
      </c>
      <c r="K73" s="27">
        <v>29.01</v>
      </c>
      <c r="L73" s="27">
        <v>30.67</v>
      </c>
      <c r="M73" s="27">
        <v>35.479999999999997</v>
      </c>
      <c r="N73" s="27">
        <v>155.6</v>
      </c>
      <c r="O73" s="27">
        <v>4.7</v>
      </c>
    </row>
    <row r="74" spans="1:15" x14ac:dyDescent="0.25">
      <c r="A74" s="20">
        <v>401</v>
      </c>
      <c r="B74" s="50" t="s">
        <v>80</v>
      </c>
      <c r="C74" s="62">
        <v>125</v>
      </c>
      <c r="D74" s="65">
        <v>13.9</v>
      </c>
      <c r="E74" s="65">
        <v>6.7</v>
      </c>
      <c r="F74" s="65">
        <v>4.5</v>
      </c>
      <c r="G74" s="65">
        <v>135</v>
      </c>
      <c r="H74" s="65">
        <v>1.4999999999999999E-2</v>
      </c>
      <c r="I74" s="65">
        <v>0.09</v>
      </c>
      <c r="J74" s="65">
        <v>1.08</v>
      </c>
      <c r="K74" s="65">
        <v>0.17</v>
      </c>
      <c r="L74" s="65">
        <v>21.95</v>
      </c>
      <c r="M74" s="65">
        <v>26.9</v>
      </c>
      <c r="N74" s="65">
        <v>173.9</v>
      </c>
      <c r="O74" s="65">
        <v>4.01</v>
      </c>
    </row>
    <row r="75" spans="1:15" x14ac:dyDescent="0.25">
      <c r="A75" s="20">
        <v>302</v>
      </c>
      <c r="B75" s="21" t="s">
        <v>79</v>
      </c>
      <c r="C75" s="20">
        <v>200</v>
      </c>
      <c r="D75" s="27">
        <v>3.2</v>
      </c>
      <c r="E75" s="27">
        <v>5.6</v>
      </c>
      <c r="F75" s="27">
        <v>21</v>
      </c>
      <c r="G75" s="27">
        <v>148</v>
      </c>
      <c r="H75" s="27">
        <v>0.04</v>
      </c>
      <c r="I75" s="27">
        <v>0.14000000000000001</v>
      </c>
      <c r="J75" s="27">
        <v>0</v>
      </c>
      <c r="K75" s="27">
        <v>0.03</v>
      </c>
      <c r="L75" s="27">
        <v>15.62</v>
      </c>
      <c r="M75" s="27">
        <v>36</v>
      </c>
      <c r="N75" s="27">
        <v>127.82</v>
      </c>
      <c r="O75" s="27">
        <v>2.86</v>
      </c>
    </row>
    <row r="76" spans="1:15" s="2" customFormat="1" x14ac:dyDescent="0.25">
      <c r="A76" s="20">
        <v>349</v>
      </c>
      <c r="B76" s="21" t="s">
        <v>76</v>
      </c>
      <c r="C76" s="22">
        <v>200</v>
      </c>
      <c r="D76" s="27">
        <v>0.56000000000000005</v>
      </c>
      <c r="E76" s="27">
        <v>0</v>
      </c>
      <c r="F76" s="27">
        <v>25.23</v>
      </c>
      <c r="G76" s="27">
        <v>103.2</v>
      </c>
      <c r="H76" s="27">
        <v>0</v>
      </c>
      <c r="I76" s="27">
        <v>0.04</v>
      </c>
      <c r="J76" s="27">
        <v>3.6</v>
      </c>
      <c r="K76" s="27">
        <v>0</v>
      </c>
      <c r="L76" s="27">
        <v>20</v>
      </c>
      <c r="M76" s="27">
        <v>0</v>
      </c>
      <c r="N76" s="27">
        <v>12</v>
      </c>
      <c r="O76" s="27">
        <v>0.4</v>
      </c>
    </row>
    <row r="77" spans="1:15" x14ac:dyDescent="0.25">
      <c r="A77" s="20" t="s">
        <v>112</v>
      </c>
      <c r="B77" s="21" t="s">
        <v>14</v>
      </c>
      <c r="C77" s="22">
        <v>100</v>
      </c>
      <c r="D77" s="27">
        <v>7.6</v>
      </c>
      <c r="E77" s="27">
        <v>13.2</v>
      </c>
      <c r="F77" s="27">
        <v>69</v>
      </c>
      <c r="G77" s="27">
        <v>394</v>
      </c>
      <c r="H77" s="27">
        <v>1.7999999999999999E-2</v>
      </c>
      <c r="I77" s="27">
        <v>0.6</v>
      </c>
      <c r="J77" s="27">
        <v>10.6</v>
      </c>
      <c r="K77" s="27">
        <v>3.4</v>
      </c>
      <c r="L77" s="27">
        <v>43.8</v>
      </c>
      <c r="M77" s="27">
        <v>36.4</v>
      </c>
      <c r="N77" s="27">
        <v>191.4</v>
      </c>
      <c r="O77" s="27">
        <v>2.2000000000000002</v>
      </c>
    </row>
    <row r="78" spans="1:15" x14ac:dyDescent="0.25">
      <c r="A78" s="20">
        <v>481</v>
      </c>
      <c r="B78" s="21" t="s">
        <v>21</v>
      </c>
      <c r="C78" s="22">
        <v>60</v>
      </c>
      <c r="D78" s="27">
        <v>4.2</v>
      </c>
      <c r="E78" s="27">
        <v>0.75</v>
      </c>
      <c r="F78" s="27">
        <v>21.9</v>
      </c>
      <c r="G78" s="27">
        <v>106.5</v>
      </c>
      <c r="H78" s="27">
        <v>0</v>
      </c>
      <c r="I78" s="27">
        <v>0.15</v>
      </c>
      <c r="J78" s="27">
        <v>0</v>
      </c>
      <c r="K78" s="27">
        <v>7.0000000000000001E-3</v>
      </c>
      <c r="L78" s="27">
        <v>22</v>
      </c>
      <c r="M78" s="27">
        <v>19.899999999999999</v>
      </c>
      <c r="N78" s="27">
        <v>91.35</v>
      </c>
      <c r="O78" s="27">
        <v>2.1</v>
      </c>
    </row>
    <row r="79" spans="1:15" x14ac:dyDescent="0.25">
      <c r="A79" s="62"/>
      <c r="B79" s="63" t="s">
        <v>12</v>
      </c>
      <c r="C79" s="22">
        <f t="shared" ref="C79:O79" si="7">SUM(C72:C78)</f>
        <v>1045</v>
      </c>
      <c r="D79" s="65">
        <f t="shared" si="7"/>
        <v>33.92</v>
      </c>
      <c r="E79" s="65">
        <f t="shared" si="7"/>
        <v>36.549999999999997</v>
      </c>
      <c r="F79" s="65">
        <f t="shared" si="7"/>
        <v>168.33</v>
      </c>
      <c r="G79" s="65">
        <f t="shared" si="7"/>
        <v>1107</v>
      </c>
      <c r="H79" s="65">
        <f t="shared" si="7"/>
        <v>0.108</v>
      </c>
      <c r="I79" s="65">
        <f t="shared" si="7"/>
        <v>1.17</v>
      </c>
      <c r="J79" s="65">
        <f t="shared" si="7"/>
        <v>33.080000000000005</v>
      </c>
      <c r="K79" s="65">
        <f t="shared" si="7"/>
        <v>32.617000000000004</v>
      </c>
      <c r="L79" s="65">
        <f t="shared" si="7"/>
        <v>191.04000000000002</v>
      </c>
      <c r="M79" s="65">
        <f t="shared" si="7"/>
        <v>197.68</v>
      </c>
      <c r="N79" s="65">
        <f t="shared" si="7"/>
        <v>795.06999999999994</v>
      </c>
      <c r="O79" s="65">
        <f t="shared" si="7"/>
        <v>17.670000000000002</v>
      </c>
    </row>
    <row r="80" spans="1:15" x14ac:dyDescent="0.25">
      <c r="A80" s="20"/>
      <c r="B80" s="40" t="s">
        <v>84</v>
      </c>
      <c r="C80" s="41"/>
      <c r="D80" s="42">
        <f t="shared" ref="D80:O80" si="8">D70+D79</f>
        <v>60.02</v>
      </c>
      <c r="E80" s="42">
        <f t="shared" si="8"/>
        <v>61.8</v>
      </c>
      <c r="F80" s="42">
        <f t="shared" si="8"/>
        <v>237.64000000000001</v>
      </c>
      <c r="G80" s="42">
        <f t="shared" si="8"/>
        <v>1703.4</v>
      </c>
      <c r="H80" s="42">
        <f t="shared" si="8"/>
        <v>0.43799999999999994</v>
      </c>
      <c r="I80" s="42">
        <f t="shared" si="8"/>
        <v>1.3499999999999999</v>
      </c>
      <c r="J80" s="42">
        <f t="shared" si="8"/>
        <v>35.610000000000007</v>
      </c>
      <c r="K80" s="42">
        <f t="shared" si="8"/>
        <v>32.632000000000005</v>
      </c>
      <c r="L80" s="42">
        <f t="shared" si="8"/>
        <v>451.31</v>
      </c>
      <c r="M80" s="42">
        <f t="shared" si="8"/>
        <v>257.87</v>
      </c>
      <c r="N80" s="42">
        <f t="shared" si="8"/>
        <v>1105.4099999999999</v>
      </c>
      <c r="O80" s="42">
        <f t="shared" si="8"/>
        <v>21.26</v>
      </c>
    </row>
    <row r="81" spans="1:15" x14ac:dyDescent="0.25">
      <c r="A81" s="34"/>
      <c r="B81" s="24"/>
      <c r="C81" s="37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 x14ac:dyDescent="0.25">
      <c r="A82" s="34"/>
      <c r="B82" s="24"/>
      <c r="C82" s="37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s="1" customFormat="1" x14ac:dyDescent="0.25">
      <c r="A83" s="34"/>
      <c r="B83" s="24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1:15" x14ac:dyDescent="0.25">
      <c r="A84" s="38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</row>
    <row r="85" spans="1:15" x14ac:dyDescent="0.25">
      <c r="A85" s="34"/>
      <c r="B85" s="24"/>
      <c r="C85" s="37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 x14ac:dyDescent="0.25">
      <c r="A86" s="34"/>
      <c r="B86" s="24"/>
      <c r="C86" s="37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1:15" x14ac:dyDescent="0.25">
      <c r="A87" s="34"/>
      <c r="B87" s="24"/>
      <c r="C87" s="37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1:15" x14ac:dyDescent="0.25">
      <c r="A88" s="34"/>
      <c r="B88" s="24"/>
      <c r="C88" s="37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1:15" ht="30" customHeight="1" x14ac:dyDescent="0.25">
      <c r="A89" s="34"/>
      <c r="B89" s="24"/>
      <c r="C89" s="37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1:15" ht="30" customHeight="1" x14ac:dyDescent="0.25">
      <c r="A90" s="34"/>
      <c r="B90" s="24"/>
      <c r="C90" s="37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5" x14ac:dyDescent="0.25">
      <c r="A91" s="34"/>
      <c r="B91" s="24"/>
      <c r="C91" s="37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 s="2" customFormat="1" x14ac:dyDescent="0.25">
      <c r="A92" s="34"/>
      <c r="B92" s="24"/>
      <c r="C92" s="37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1:15" x14ac:dyDescent="0.25">
      <c r="A93" s="34"/>
      <c r="B93" s="24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1:15" x14ac:dyDescent="0.25">
      <c r="A94" s="90" t="s">
        <v>32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</row>
    <row r="95" spans="1:15" x14ac:dyDescent="0.25">
      <c r="A95" s="89" t="s">
        <v>59</v>
      </c>
      <c r="B95" s="81" t="s">
        <v>60</v>
      </c>
      <c r="C95" s="81" t="s">
        <v>61</v>
      </c>
      <c r="D95" s="82" t="s">
        <v>41</v>
      </c>
      <c r="E95" s="82"/>
      <c r="F95" s="82"/>
      <c r="G95" s="81" t="s">
        <v>66</v>
      </c>
      <c r="H95" s="82" t="s">
        <v>62</v>
      </c>
      <c r="I95" s="82"/>
      <c r="J95" s="82"/>
      <c r="K95" s="82"/>
      <c r="L95" s="82" t="s">
        <v>63</v>
      </c>
      <c r="M95" s="82"/>
      <c r="N95" s="82"/>
      <c r="O95" s="82"/>
    </row>
    <row r="96" spans="1:15" s="1" customFormat="1" x14ac:dyDescent="0.25">
      <c r="A96" s="89"/>
      <c r="B96" s="81"/>
      <c r="C96" s="81"/>
      <c r="D96" s="26" t="s">
        <v>42</v>
      </c>
      <c r="E96" s="26" t="s">
        <v>43</v>
      </c>
      <c r="F96" s="26" t="s">
        <v>44</v>
      </c>
      <c r="G96" s="81"/>
      <c r="H96" s="26" t="s">
        <v>1</v>
      </c>
      <c r="I96" s="26" t="s">
        <v>2</v>
      </c>
      <c r="J96" s="26" t="s">
        <v>0</v>
      </c>
      <c r="K96" s="26" t="s">
        <v>3</v>
      </c>
      <c r="L96" s="26" t="s">
        <v>64</v>
      </c>
      <c r="M96" s="26" t="s">
        <v>4</v>
      </c>
      <c r="N96" s="26" t="s">
        <v>65</v>
      </c>
      <c r="O96" s="26" t="s">
        <v>5</v>
      </c>
    </row>
    <row r="97" spans="1:15" s="2" customFormat="1" x14ac:dyDescent="0.25">
      <c r="A97" s="33"/>
      <c r="B97" s="75" t="s">
        <v>10</v>
      </c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101"/>
    </row>
    <row r="98" spans="1:15" x14ac:dyDescent="0.25">
      <c r="A98" s="20">
        <v>209</v>
      </c>
      <c r="B98" s="21" t="s">
        <v>40</v>
      </c>
      <c r="C98" s="22">
        <v>40</v>
      </c>
      <c r="D98" s="27">
        <v>5.0999999999999996</v>
      </c>
      <c r="E98" s="27">
        <v>4.5999999999999996</v>
      </c>
      <c r="F98" s="27">
        <v>0.3</v>
      </c>
      <c r="G98" s="27">
        <v>63</v>
      </c>
      <c r="H98" s="27">
        <v>0.1</v>
      </c>
      <c r="I98" s="27">
        <v>0.03</v>
      </c>
      <c r="J98" s="27">
        <v>0</v>
      </c>
      <c r="K98" s="27">
        <v>0</v>
      </c>
      <c r="L98" s="27">
        <v>22</v>
      </c>
      <c r="M98" s="27">
        <v>21.6</v>
      </c>
      <c r="N98" s="27">
        <v>74</v>
      </c>
      <c r="O98" s="27">
        <v>1.08</v>
      </c>
    </row>
    <row r="99" spans="1:15" x14ac:dyDescent="0.25">
      <c r="A99" s="20">
        <v>390</v>
      </c>
      <c r="B99" s="21" t="s">
        <v>82</v>
      </c>
      <c r="C99" s="22">
        <v>205</v>
      </c>
      <c r="D99" s="27">
        <v>4.8</v>
      </c>
      <c r="E99" s="27">
        <v>5.12</v>
      </c>
      <c r="F99" s="27">
        <v>24.5</v>
      </c>
      <c r="G99" s="27">
        <v>157</v>
      </c>
      <c r="H99" s="27">
        <v>0.02</v>
      </c>
      <c r="I99" s="27">
        <v>0.22</v>
      </c>
      <c r="J99" s="27">
        <v>7.03</v>
      </c>
      <c r="K99" s="27">
        <v>0.06</v>
      </c>
      <c r="L99" s="27">
        <v>12.09</v>
      </c>
      <c r="M99" s="27">
        <v>21.09</v>
      </c>
      <c r="N99" s="27">
        <v>67.02</v>
      </c>
      <c r="O99" s="27">
        <v>0.6</v>
      </c>
    </row>
    <row r="100" spans="1:15" x14ac:dyDescent="0.25">
      <c r="A100" s="20">
        <v>376</v>
      </c>
      <c r="B100" s="21" t="s">
        <v>7</v>
      </c>
      <c r="C100" s="20">
        <v>215</v>
      </c>
      <c r="D100" s="27">
        <v>0.2</v>
      </c>
      <c r="E100" s="27">
        <v>0.05</v>
      </c>
      <c r="F100" s="27">
        <v>15.01</v>
      </c>
      <c r="G100" s="27">
        <v>61.3</v>
      </c>
      <c r="H100" s="27">
        <v>0.03</v>
      </c>
      <c r="I100" s="27">
        <v>0</v>
      </c>
      <c r="J100" s="27">
        <v>0.03</v>
      </c>
      <c r="K100" s="27">
        <v>0</v>
      </c>
      <c r="L100" s="27">
        <v>9.67</v>
      </c>
      <c r="M100" s="27">
        <v>3.29</v>
      </c>
      <c r="N100" s="27">
        <v>0.04</v>
      </c>
      <c r="O100" s="27">
        <v>0.04</v>
      </c>
    </row>
    <row r="101" spans="1:15" s="1" customFormat="1" x14ac:dyDescent="0.25">
      <c r="A101" s="20">
        <v>480</v>
      </c>
      <c r="B101" s="21" t="s">
        <v>8</v>
      </c>
      <c r="C101" s="22">
        <v>100</v>
      </c>
      <c r="D101" s="27">
        <v>7.6</v>
      </c>
      <c r="E101" s="27">
        <v>0.8</v>
      </c>
      <c r="F101" s="27">
        <v>46.7</v>
      </c>
      <c r="G101" s="27">
        <v>212.5</v>
      </c>
      <c r="H101" s="27">
        <v>0</v>
      </c>
      <c r="I101" s="27">
        <v>0.12</v>
      </c>
      <c r="J101" s="27">
        <v>0</v>
      </c>
      <c r="K101" s="27">
        <v>0</v>
      </c>
      <c r="L101" s="27">
        <v>20</v>
      </c>
      <c r="M101" s="27">
        <v>28</v>
      </c>
      <c r="N101" s="27">
        <v>68.7</v>
      </c>
      <c r="O101" s="27">
        <v>1.25</v>
      </c>
    </row>
    <row r="102" spans="1:15" s="2" customFormat="1" x14ac:dyDescent="0.25">
      <c r="A102" s="20"/>
      <c r="B102" s="21" t="s">
        <v>12</v>
      </c>
      <c r="C102" s="65">
        <f>SUM(C98:C101)</f>
        <v>560</v>
      </c>
      <c r="D102" s="27">
        <f>SUM(D98:D101)</f>
        <v>17.699999999999996</v>
      </c>
      <c r="E102" s="27">
        <f t="shared" ref="E102:O102" si="9">SUM(E98:E101)</f>
        <v>10.57</v>
      </c>
      <c r="F102" s="27">
        <f t="shared" si="9"/>
        <v>86.51</v>
      </c>
      <c r="G102" s="27">
        <f t="shared" si="9"/>
        <v>493.8</v>
      </c>
      <c r="H102" s="27">
        <f t="shared" si="9"/>
        <v>0.15000000000000002</v>
      </c>
      <c r="I102" s="27">
        <f t="shared" si="9"/>
        <v>0.37</v>
      </c>
      <c r="J102" s="27">
        <f t="shared" si="9"/>
        <v>7.0600000000000005</v>
      </c>
      <c r="K102" s="27">
        <f t="shared" si="9"/>
        <v>0.06</v>
      </c>
      <c r="L102" s="27">
        <f t="shared" si="9"/>
        <v>63.760000000000005</v>
      </c>
      <c r="M102" s="27">
        <f t="shared" si="9"/>
        <v>73.97999999999999</v>
      </c>
      <c r="N102" s="27">
        <f t="shared" si="9"/>
        <v>209.76</v>
      </c>
      <c r="O102" s="27">
        <f t="shared" si="9"/>
        <v>2.97</v>
      </c>
    </row>
    <row r="103" spans="1:15" x14ac:dyDescent="0.25">
      <c r="A103" s="67"/>
      <c r="B103" s="77" t="s">
        <v>15</v>
      </c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102"/>
    </row>
    <row r="104" spans="1:15" x14ac:dyDescent="0.25">
      <c r="A104" s="20">
        <v>45</v>
      </c>
      <c r="B104" s="21" t="s">
        <v>19</v>
      </c>
      <c r="C104" s="20">
        <v>100</v>
      </c>
      <c r="D104" s="27">
        <v>1.5</v>
      </c>
      <c r="E104" s="27">
        <v>4.5999999999999996</v>
      </c>
      <c r="F104" s="27">
        <v>4.4000000000000004</v>
      </c>
      <c r="G104" s="27">
        <v>65.8</v>
      </c>
      <c r="H104" s="27">
        <v>0.01</v>
      </c>
      <c r="I104" s="27">
        <v>0</v>
      </c>
      <c r="J104" s="27">
        <v>34.71</v>
      </c>
      <c r="K104" s="27">
        <v>2.44</v>
      </c>
      <c r="L104" s="27">
        <v>59.44</v>
      </c>
      <c r="M104" s="27">
        <v>27.53</v>
      </c>
      <c r="N104" s="27">
        <v>40.9</v>
      </c>
      <c r="O104" s="27">
        <v>0.79</v>
      </c>
    </row>
    <row r="105" spans="1:15" s="1" customFormat="1" x14ac:dyDescent="0.25">
      <c r="A105" s="20">
        <v>103</v>
      </c>
      <c r="B105" s="21" t="s">
        <v>118</v>
      </c>
      <c r="C105" s="22">
        <v>250</v>
      </c>
      <c r="D105" s="27">
        <v>2.8</v>
      </c>
      <c r="E105" s="27">
        <v>2.25</v>
      </c>
      <c r="F105" s="27">
        <v>18.899999999999999</v>
      </c>
      <c r="G105" s="27">
        <v>108</v>
      </c>
      <c r="H105" s="27">
        <v>0.57999999999999996</v>
      </c>
      <c r="I105" s="27">
        <v>0.03</v>
      </c>
      <c r="J105" s="27">
        <v>12.35</v>
      </c>
      <c r="K105" s="27">
        <v>0</v>
      </c>
      <c r="L105" s="27">
        <v>13.42</v>
      </c>
      <c r="M105" s="27">
        <v>2.5000000000000001E-2</v>
      </c>
      <c r="N105" s="27">
        <v>0</v>
      </c>
      <c r="O105" s="27">
        <v>0.44</v>
      </c>
    </row>
    <row r="106" spans="1:15" s="2" customFormat="1" x14ac:dyDescent="0.25">
      <c r="A106" s="20">
        <v>143</v>
      </c>
      <c r="B106" s="21" t="s">
        <v>142</v>
      </c>
      <c r="C106" s="20">
        <v>100</v>
      </c>
      <c r="D106" s="27">
        <v>11.01</v>
      </c>
      <c r="E106" s="27">
        <v>4.95</v>
      </c>
      <c r="F106" s="27">
        <v>3.8</v>
      </c>
      <c r="G106" s="27">
        <v>111</v>
      </c>
      <c r="H106" s="27">
        <v>3.5999999999999997E-2</v>
      </c>
      <c r="I106" s="27">
        <v>0.14399999999999999</v>
      </c>
      <c r="J106" s="27">
        <v>0.86</v>
      </c>
      <c r="K106" s="27">
        <v>0.39600000000000002</v>
      </c>
      <c r="L106" s="27">
        <v>66.91</v>
      </c>
      <c r="M106" s="27">
        <v>28.6</v>
      </c>
      <c r="N106" s="27">
        <v>306.05</v>
      </c>
      <c r="O106" s="27">
        <v>0.76800000000000002</v>
      </c>
    </row>
    <row r="107" spans="1:15" x14ac:dyDescent="0.25">
      <c r="A107" s="62">
        <v>694</v>
      </c>
      <c r="B107" s="63" t="s">
        <v>31</v>
      </c>
      <c r="C107" s="20">
        <v>200</v>
      </c>
      <c r="D107" s="27">
        <v>5.75</v>
      </c>
      <c r="E107" s="27">
        <v>4.0599999999999996</v>
      </c>
      <c r="F107" s="27">
        <v>25.76</v>
      </c>
      <c r="G107" s="27">
        <v>162.5</v>
      </c>
      <c r="H107" s="27">
        <v>9.8000000000000004E-2</v>
      </c>
      <c r="I107" s="27">
        <v>0.73</v>
      </c>
      <c r="J107" s="27">
        <v>39.6</v>
      </c>
      <c r="K107" s="27">
        <v>0.61</v>
      </c>
      <c r="L107" s="27">
        <v>101.18</v>
      </c>
      <c r="M107" s="27">
        <v>51.84</v>
      </c>
      <c r="N107" s="27">
        <v>242.3</v>
      </c>
      <c r="O107" s="27">
        <v>0</v>
      </c>
    </row>
    <row r="108" spans="1:15" x14ac:dyDescent="0.25">
      <c r="A108" s="20">
        <v>10011</v>
      </c>
      <c r="B108" s="21" t="s">
        <v>119</v>
      </c>
      <c r="C108" s="22">
        <v>200</v>
      </c>
      <c r="D108" s="27">
        <v>0.56000000000000005</v>
      </c>
      <c r="E108" s="27">
        <v>0</v>
      </c>
      <c r="F108" s="27">
        <v>25.23</v>
      </c>
      <c r="G108" s="27">
        <v>103.2</v>
      </c>
      <c r="H108" s="27">
        <v>0</v>
      </c>
      <c r="I108" s="27">
        <v>0.04</v>
      </c>
      <c r="J108" s="27">
        <v>3.6</v>
      </c>
      <c r="K108" s="27">
        <v>0</v>
      </c>
      <c r="L108" s="27">
        <v>20</v>
      </c>
      <c r="M108" s="27">
        <v>0</v>
      </c>
      <c r="N108" s="27">
        <v>12</v>
      </c>
      <c r="O108" s="27">
        <v>0.4</v>
      </c>
    </row>
    <row r="109" spans="1:15" x14ac:dyDescent="0.25">
      <c r="A109" s="62" t="s">
        <v>112</v>
      </c>
      <c r="B109" s="66" t="s">
        <v>120</v>
      </c>
      <c r="C109" s="20">
        <v>50</v>
      </c>
      <c r="D109" s="27">
        <v>9.6</v>
      </c>
      <c r="E109" s="27">
        <v>13.84</v>
      </c>
      <c r="F109" s="27">
        <v>26.9</v>
      </c>
      <c r="G109" s="27">
        <v>271</v>
      </c>
      <c r="H109" s="27">
        <v>0.14000000000000001</v>
      </c>
      <c r="I109" s="27">
        <v>0</v>
      </c>
      <c r="J109" s="27">
        <v>0</v>
      </c>
      <c r="K109" s="27">
        <v>0</v>
      </c>
      <c r="L109" s="27">
        <v>269</v>
      </c>
      <c r="M109" s="27">
        <v>104</v>
      </c>
      <c r="N109" s="27">
        <v>24</v>
      </c>
      <c r="O109" s="27">
        <v>1.5</v>
      </c>
    </row>
    <row r="110" spans="1:15" x14ac:dyDescent="0.25">
      <c r="A110" s="20">
        <v>481</v>
      </c>
      <c r="B110" s="21" t="s">
        <v>21</v>
      </c>
      <c r="C110" s="22">
        <v>60</v>
      </c>
      <c r="D110" s="27">
        <v>4.2</v>
      </c>
      <c r="E110" s="27">
        <v>0.75</v>
      </c>
      <c r="F110" s="27">
        <v>21.9</v>
      </c>
      <c r="G110" s="27">
        <v>106.5</v>
      </c>
      <c r="H110" s="27">
        <v>0</v>
      </c>
      <c r="I110" s="27">
        <v>0.15</v>
      </c>
      <c r="J110" s="27">
        <v>0</v>
      </c>
      <c r="K110" s="27">
        <v>7.0000000000000001E-3</v>
      </c>
      <c r="L110" s="27">
        <v>22</v>
      </c>
      <c r="M110" s="27">
        <v>19.899999999999999</v>
      </c>
      <c r="N110" s="27">
        <v>91.35</v>
      </c>
      <c r="O110" s="27">
        <v>2.1</v>
      </c>
    </row>
    <row r="111" spans="1:15" x14ac:dyDescent="0.25">
      <c r="A111" s="20"/>
      <c r="B111" s="21" t="s">
        <v>12</v>
      </c>
      <c r="C111" s="27">
        <f>SUM(C104:C110)</f>
        <v>960</v>
      </c>
      <c r="D111" s="27">
        <f t="shared" ref="D111:O111" si="10">SUM(D104:D110)</f>
        <v>35.42</v>
      </c>
      <c r="E111" s="27">
        <f t="shared" si="10"/>
        <v>30.45</v>
      </c>
      <c r="F111" s="27">
        <f t="shared" si="10"/>
        <v>126.89000000000001</v>
      </c>
      <c r="G111" s="27">
        <f t="shared" si="10"/>
        <v>928</v>
      </c>
      <c r="H111" s="27">
        <f t="shared" si="10"/>
        <v>0.86399999999999999</v>
      </c>
      <c r="I111" s="27">
        <f t="shared" si="10"/>
        <v>1.0939999999999999</v>
      </c>
      <c r="J111" s="27">
        <f t="shared" si="10"/>
        <v>91.12</v>
      </c>
      <c r="K111" s="27">
        <f t="shared" si="10"/>
        <v>3.4529999999999998</v>
      </c>
      <c r="L111" s="27">
        <f t="shared" si="10"/>
        <v>551.95000000000005</v>
      </c>
      <c r="M111" s="27">
        <f t="shared" si="10"/>
        <v>231.89500000000001</v>
      </c>
      <c r="N111" s="27">
        <f t="shared" si="10"/>
        <v>716.6</v>
      </c>
      <c r="O111" s="27">
        <f t="shared" si="10"/>
        <v>5.9980000000000002</v>
      </c>
    </row>
    <row r="112" spans="1:15" x14ac:dyDescent="0.25">
      <c r="A112" s="20"/>
      <c r="B112" s="40" t="s">
        <v>84</v>
      </c>
      <c r="C112" s="41"/>
      <c r="D112" s="42">
        <f t="shared" ref="D112:O112" si="11">D102+D111</f>
        <v>53.12</v>
      </c>
      <c r="E112" s="42">
        <f t="shared" si="11"/>
        <v>41.019999999999996</v>
      </c>
      <c r="F112" s="42">
        <f t="shared" si="11"/>
        <v>213.40000000000003</v>
      </c>
      <c r="G112" s="42">
        <f t="shared" si="11"/>
        <v>1421.8</v>
      </c>
      <c r="H112" s="42">
        <f t="shared" si="11"/>
        <v>1.014</v>
      </c>
      <c r="I112" s="42">
        <f t="shared" si="11"/>
        <v>1.464</v>
      </c>
      <c r="J112" s="42">
        <f t="shared" si="11"/>
        <v>98.18</v>
      </c>
      <c r="K112" s="42">
        <f t="shared" si="11"/>
        <v>3.5129999999999999</v>
      </c>
      <c r="L112" s="42">
        <f t="shared" si="11"/>
        <v>615.71</v>
      </c>
      <c r="M112" s="42">
        <f t="shared" si="11"/>
        <v>305.875</v>
      </c>
      <c r="N112" s="42">
        <f t="shared" si="11"/>
        <v>926.36</v>
      </c>
      <c r="O112" s="42">
        <f t="shared" si="11"/>
        <v>8.968</v>
      </c>
    </row>
    <row r="113" spans="1:15" s="1" customFormat="1" x14ac:dyDescent="0.25">
      <c r="A113" s="34"/>
      <c r="B113" s="24"/>
      <c r="C113" s="37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spans="1:15" x14ac:dyDescent="0.25">
      <c r="A114" s="34"/>
      <c r="B114" s="24"/>
      <c r="C114" s="37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</row>
    <row r="115" spans="1:15" x14ac:dyDescent="0.25">
      <c r="A115" s="34"/>
      <c r="B115" s="24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</row>
    <row r="116" spans="1:15" x14ac:dyDescent="0.25">
      <c r="A116" s="38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39"/>
    </row>
    <row r="117" spans="1:15" ht="30" customHeight="1" x14ac:dyDescent="0.25">
      <c r="A117" s="34"/>
      <c r="B117" s="24"/>
      <c r="C117" s="37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1:15" x14ac:dyDescent="0.25">
      <c r="A118" s="34"/>
      <c r="B118" s="24"/>
      <c r="C118" s="37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</row>
    <row r="119" spans="1:15" x14ac:dyDescent="0.25">
      <c r="A119" s="34"/>
      <c r="B119" s="24"/>
      <c r="C119" s="37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</row>
    <row r="120" spans="1:15" s="2" customFormat="1" x14ac:dyDescent="0.25">
      <c r="A120" s="34"/>
      <c r="B120" s="24"/>
      <c r="C120" s="37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</row>
    <row r="121" spans="1:15" x14ac:dyDescent="0.25">
      <c r="A121" s="34"/>
      <c r="B121" s="24"/>
      <c r="C121" s="37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spans="1:15" x14ac:dyDescent="0.25">
      <c r="A122" s="34"/>
      <c r="B122" s="24"/>
      <c r="C122" s="37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spans="1:15" x14ac:dyDescent="0.25">
      <c r="A123" s="34"/>
      <c r="B123" s="24"/>
      <c r="C123" s="37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</row>
    <row r="124" spans="1:15" x14ac:dyDescent="0.25">
      <c r="A124" s="34"/>
      <c r="B124" s="24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</row>
    <row r="125" spans="1:15" s="1" customFormat="1" x14ac:dyDescent="0.25">
      <c r="A125" s="90" t="s">
        <v>33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</row>
    <row r="126" spans="1:15" s="2" customFormat="1" x14ac:dyDescent="0.25">
      <c r="A126" s="89" t="s">
        <v>59</v>
      </c>
      <c r="B126" s="81" t="s">
        <v>60</v>
      </c>
      <c r="C126" s="81" t="s">
        <v>61</v>
      </c>
      <c r="D126" s="82" t="s">
        <v>41</v>
      </c>
      <c r="E126" s="82"/>
      <c r="F126" s="82"/>
      <c r="G126" s="81" t="s">
        <v>66</v>
      </c>
      <c r="H126" s="82" t="s">
        <v>62</v>
      </c>
      <c r="I126" s="82"/>
      <c r="J126" s="82"/>
      <c r="K126" s="82"/>
      <c r="L126" s="82" t="s">
        <v>63</v>
      </c>
      <c r="M126" s="82"/>
      <c r="N126" s="82"/>
      <c r="O126" s="82"/>
    </row>
    <row r="127" spans="1:15" x14ac:dyDescent="0.25">
      <c r="A127" s="89"/>
      <c r="B127" s="81"/>
      <c r="C127" s="81"/>
      <c r="D127" s="26" t="s">
        <v>42</v>
      </c>
      <c r="E127" s="26" t="s">
        <v>43</v>
      </c>
      <c r="F127" s="26" t="s">
        <v>44</v>
      </c>
      <c r="G127" s="81"/>
      <c r="H127" s="26" t="s">
        <v>1</v>
      </c>
      <c r="I127" s="26" t="s">
        <v>2</v>
      </c>
      <c r="J127" s="26" t="s">
        <v>0</v>
      </c>
      <c r="K127" s="26" t="s">
        <v>3</v>
      </c>
      <c r="L127" s="26" t="s">
        <v>64</v>
      </c>
      <c r="M127" s="26" t="s">
        <v>4</v>
      </c>
      <c r="N127" s="26" t="s">
        <v>65</v>
      </c>
      <c r="O127" s="26" t="s">
        <v>5</v>
      </c>
    </row>
    <row r="128" spans="1:15" x14ac:dyDescent="0.25">
      <c r="A128" s="33"/>
      <c r="B128" s="75" t="s">
        <v>10</v>
      </c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101"/>
    </row>
    <row r="129" spans="1:15" s="1" customFormat="1" x14ac:dyDescent="0.25">
      <c r="A129" s="20">
        <v>185</v>
      </c>
      <c r="B129" s="21" t="s">
        <v>83</v>
      </c>
      <c r="C129" s="22">
        <v>205</v>
      </c>
      <c r="D129" s="27">
        <v>3.9</v>
      </c>
      <c r="E129" s="27">
        <v>8.1999999999999993</v>
      </c>
      <c r="F129" s="27">
        <v>17.5</v>
      </c>
      <c r="G129" s="27">
        <v>160.69999999999999</v>
      </c>
      <c r="H129" s="27">
        <v>0.02</v>
      </c>
      <c r="I129" s="27">
        <v>0.34</v>
      </c>
      <c r="J129" s="27">
        <v>14.9</v>
      </c>
      <c r="K129" s="27">
        <v>0</v>
      </c>
      <c r="L129" s="27">
        <v>22.32</v>
      </c>
      <c r="M129" s="27">
        <v>53.9</v>
      </c>
      <c r="N129" s="27">
        <v>137.80000000000001</v>
      </c>
      <c r="O129" s="27">
        <v>1.52</v>
      </c>
    </row>
    <row r="130" spans="1:15" x14ac:dyDescent="0.25">
      <c r="A130" s="20">
        <v>376</v>
      </c>
      <c r="B130" s="21" t="s">
        <v>7</v>
      </c>
      <c r="C130" s="20">
        <v>215</v>
      </c>
      <c r="D130" s="27">
        <v>0.2</v>
      </c>
      <c r="E130" s="27">
        <v>0.05</v>
      </c>
      <c r="F130" s="27">
        <v>15.01</v>
      </c>
      <c r="G130" s="27">
        <v>61.3</v>
      </c>
      <c r="H130" s="27">
        <v>0.03</v>
      </c>
      <c r="I130" s="27">
        <v>0</v>
      </c>
      <c r="J130" s="27">
        <v>0.03</v>
      </c>
      <c r="K130" s="27">
        <v>0</v>
      </c>
      <c r="L130" s="27">
        <v>9.67</v>
      </c>
      <c r="M130" s="27">
        <v>3.29</v>
      </c>
      <c r="N130" s="27">
        <v>0.04</v>
      </c>
      <c r="O130" s="27">
        <v>0.04</v>
      </c>
    </row>
    <row r="131" spans="1:15" s="2" customFormat="1" x14ac:dyDescent="0.25">
      <c r="A131" s="20">
        <v>15</v>
      </c>
      <c r="B131" s="21" t="s">
        <v>9</v>
      </c>
      <c r="C131" s="22">
        <v>10</v>
      </c>
      <c r="D131" s="27">
        <v>2.2999999999999998</v>
      </c>
      <c r="E131" s="27">
        <v>3</v>
      </c>
      <c r="F131" s="27">
        <v>0</v>
      </c>
      <c r="G131" s="27">
        <v>37</v>
      </c>
      <c r="H131" s="27">
        <v>0.03</v>
      </c>
      <c r="I131" s="27">
        <v>0</v>
      </c>
      <c r="J131" s="27">
        <v>0.1</v>
      </c>
      <c r="K131" s="27">
        <v>0</v>
      </c>
      <c r="L131" s="27">
        <v>120</v>
      </c>
      <c r="M131" s="27">
        <v>5.4</v>
      </c>
      <c r="N131" s="27">
        <v>76.8</v>
      </c>
      <c r="O131" s="27">
        <v>0.1</v>
      </c>
    </row>
    <row r="132" spans="1:15" s="2" customFormat="1" ht="16.5" customHeight="1" x14ac:dyDescent="0.25">
      <c r="A132" s="20">
        <v>480</v>
      </c>
      <c r="B132" s="21" t="s">
        <v>8</v>
      </c>
      <c r="C132" s="22">
        <v>100</v>
      </c>
      <c r="D132" s="27">
        <v>7.6</v>
      </c>
      <c r="E132" s="27">
        <v>0.8</v>
      </c>
      <c r="F132" s="27">
        <v>46.7</v>
      </c>
      <c r="G132" s="27">
        <v>212.5</v>
      </c>
      <c r="H132" s="27">
        <v>0</v>
      </c>
      <c r="I132" s="27">
        <v>0.12</v>
      </c>
      <c r="J132" s="27">
        <v>0</v>
      </c>
      <c r="K132" s="27">
        <v>0</v>
      </c>
      <c r="L132" s="27">
        <v>20</v>
      </c>
      <c r="M132" s="27">
        <v>28</v>
      </c>
      <c r="N132" s="27">
        <v>68.7</v>
      </c>
      <c r="O132" s="27">
        <v>1.25</v>
      </c>
    </row>
    <row r="133" spans="1:15" x14ac:dyDescent="0.25">
      <c r="A133" s="62"/>
      <c r="B133" s="63" t="s">
        <v>12</v>
      </c>
      <c r="C133" s="65">
        <f>SUM(C129:C132)</f>
        <v>530</v>
      </c>
      <c r="D133" s="65">
        <f t="shared" ref="D133:O133" si="12">SUM(D129:D132)</f>
        <v>14</v>
      </c>
      <c r="E133" s="65">
        <f t="shared" si="12"/>
        <v>12.05</v>
      </c>
      <c r="F133" s="65">
        <f t="shared" si="12"/>
        <v>79.210000000000008</v>
      </c>
      <c r="G133" s="65">
        <f t="shared" si="12"/>
        <v>471.5</v>
      </c>
      <c r="H133" s="65">
        <f t="shared" si="12"/>
        <v>0.08</v>
      </c>
      <c r="I133" s="65">
        <f t="shared" si="12"/>
        <v>0.46</v>
      </c>
      <c r="J133" s="65">
        <f t="shared" si="12"/>
        <v>15.03</v>
      </c>
      <c r="K133" s="65">
        <f t="shared" si="12"/>
        <v>0</v>
      </c>
      <c r="L133" s="65">
        <f t="shared" si="12"/>
        <v>171.99</v>
      </c>
      <c r="M133" s="65">
        <f t="shared" si="12"/>
        <v>90.59</v>
      </c>
      <c r="N133" s="65">
        <f t="shared" si="12"/>
        <v>283.33999999999997</v>
      </c>
      <c r="O133" s="65">
        <f t="shared" si="12"/>
        <v>2.91</v>
      </c>
    </row>
    <row r="134" spans="1:15" x14ac:dyDescent="0.25">
      <c r="A134" s="33"/>
      <c r="B134" s="75" t="s">
        <v>15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101"/>
    </row>
    <row r="135" spans="1:15" s="1" customFormat="1" x14ac:dyDescent="0.25">
      <c r="A135" s="20">
        <v>54</v>
      </c>
      <c r="B135" s="21" t="s">
        <v>109</v>
      </c>
      <c r="C135" s="22">
        <v>100</v>
      </c>
      <c r="D135" s="27">
        <v>2.2999999999999998</v>
      </c>
      <c r="E135" s="27">
        <v>6.8</v>
      </c>
      <c r="F135" s="27">
        <v>11.7</v>
      </c>
      <c r="G135" s="27">
        <v>119</v>
      </c>
      <c r="H135" s="27">
        <v>1.7999999999999999E-2</v>
      </c>
      <c r="I135" s="27">
        <v>6.6</v>
      </c>
      <c r="J135" s="27">
        <v>0</v>
      </c>
      <c r="K135" s="27">
        <v>0</v>
      </c>
      <c r="L135" s="27">
        <v>39</v>
      </c>
      <c r="M135" s="27">
        <v>59</v>
      </c>
      <c r="N135" s="27">
        <v>18</v>
      </c>
      <c r="O135" s="27">
        <v>6.6</v>
      </c>
    </row>
    <row r="136" spans="1:15" s="2" customFormat="1" x14ac:dyDescent="0.25">
      <c r="A136" s="62">
        <v>102</v>
      </c>
      <c r="B136" s="63" t="s">
        <v>116</v>
      </c>
      <c r="C136" s="22">
        <v>250</v>
      </c>
      <c r="D136" s="27">
        <v>5.58</v>
      </c>
      <c r="E136" s="27">
        <v>4.8600000000000003</v>
      </c>
      <c r="F136" s="27">
        <v>18.5</v>
      </c>
      <c r="G136" s="27">
        <v>142.19999999999999</v>
      </c>
      <c r="H136" s="27">
        <v>0.09</v>
      </c>
      <c r="I136" s="27">
        <v>0.09</v>
      </c>
      <c r="J136" s="27">
        <v>3.35</v>
      </c>
      <c r="K136" s="27">
        <v>0.5</v>
      </c>
      <c r="L136" s="27">
        <v>1.1000000000000001</v>
      </c>
      <c r="M136" s="27">
        <v>0.62</v>
      </c>
      <c r="N136" s="27">
        <v>7.69</v>
      </c>
      <c r="O136" s="27">
        <v>6.02</v>
      </c>
    </row>
    <row r="137" spans="1:15" s="4" customFormat="1" x14ac:dyDescent="0.25">
      <c r="A137" s="20">
        <v>293</v>
      </c>
      <c r="B137" s="21" t="s">
        <v>143</v>
      </c>
      <c r="C137" s="20">
        <v>100</v>
      </c>
      <c r="D137" s="27">
        <v>13.26</v>
      </c>
      <c r="E137" s="27">
        <v>11.23</v>
      </c>
      <c r="F137" s="27">
        <v>3.52</v>
      </c>
      <c r="G137" s="27">
        <v>185</v>
      </c>
      <c r="H137" s="27">
        <v>7.0000000000000007E-2</v>
      </c>
      <c r="I137" s="27">
        <v>1.4</v>
      </c>
      <c r="J137" s="27">
        <v>0</v>
      </c>
      <c r="K137" s="27">
        <v>4.0599999999999996</v>
      </c>
      <c r="L137" s="27">
        <v>20</v>
      </c>
      <c r="M137" s="27">
        <v>170</v>
      </c>
      <c r="N137" s="27">
        <v>21</v>
      </c>
      <c r="O137" s="27">
        <v>2</v>
      </c>
    </row>
    <row r="138" spans="1:15" x14ac:dyDescent="0.25">
      <c r="A138" s="20">
        <v>309</v>
      </c>
      <c r="B138" s="21" t="s">
        <v>25</v>
      </c>
      <c r="C138" s="20">
        <v>200</v>
      </c>
      <c r="D138" s="27">
        <v>8.8000000000000007</v>
      </c>
      <c r="E138" s="27">
        <v>9.4</v>
      </c>
      <c r="F138" s="27">
        <v>57.9</v>
      </c>
      <c r="G138" s="27">
        <v>336.5</v>
      </c>
      <c r="H138" s="27">
        <v>0</v>
      </c>
      <c r="I138" s="27">
        <v>1</v>
      </c>
      <c r="J138" s="27">
        <v>0</v>
      </c>
      <c r="K138" s="27">
        <v>0</v>
      </c>
      <c r="L138" s="27">
        <v>36</v>
      </c>
      <c r="M138" s="27">
        <v>32</v>
      </c>
      <c r="N138" s="27">
        <v>174</v>
      </c>
      <c r="O138" s="27">
        <v>2.4</v>
      </c>
    </row>
    <row r="139" spans="1:15" x14ac:dyDescent="0.25">
      <c r="A139" s="20">
        <v>338</v>
      </c>
      <c r="B139" s="21" t="s">
        <v>75</v>
      </c>
      <c r="C139" s="22">
        <v>200</v>
      </c>
      <c r="D139" s="27">
        <v>0.8</v>
      </c>
      <c r="E139" s="27">
        <v>0.8</v>
      </c>
      <c r="F139" s="27">
        <v>19.600000000000001</v>
      </c>
      <c r="G139" s="27">
        <v>88</v>
      </c>
      <c r="H139" s="27">
        <v>0.36</v>
      </c>
      <c r="I139" s="27">
        <v>0.27</v>
      </c>
      <c r="J139" s="27">
        <v>59</v>
      </c>
      <c r="K139" s="27">
        <v>0</v>
      </c>
      <c r="L139" s="27">
        <v>2.7</v>
      </c>
      <c r="M139" s="27">
        <v>0</v>
      </c>
      <c r="N139" s="27">
        <v>0</v>
      </c>
      <c r="O139" s="27">
        <v>3.4</v>
      </c>
    </row>
    <row r="140" spans="1:15" x14ac:dyDescent="0.25">
      <c r="A140" s="20">
        <v>349</v>
      </c>
      <c r="B140" s="21" t="s">
        <v>76</v>
      </c>
      <c r="C140" s="22">
        <v>200</v>
      </c>
      <c r="D140" s="27">
        <v>0.56000000000000005</v>
      </c>
      <c r="E140" s="27">
        <v>0</v>
      </c>
      <c r="F140" s="27">
        <v>25.23</v>
      </c>
      <c r="G140" s="27">
        <v>103.2</v>
      </c>
      <c r="H140" s="27">
        <v>0</v>
      </c>
      <c r="I140" s="27">
        <v>0.04</v>
      </c>
      <c r="J140" s="27">
        <v>3.6</v>
      </c>
      <c r="K140" s="27">
        <v>0</v>
      </c>
      <c r="L140" s="27">
        <v>20</v>
      </c>
      <c r="M140" s="27">
        <v>0</v>
      </c>
      <c r="N140" s="27">
        <v>12</v>
      </c>
      <c r="O140" s="27">
        <v>0.4</v>
      </c>
    </row>
    <row r="141" spans="1:15" x14ac:dyDescent="0.25">
      <c r="A141" s="20">
        <v>481</v>
      </c>
      <c r="B141" s="21" t="s">
        <v>21</v>
      </c>
      <c r="C141" s="22">
        <v>60</v>
      </c>
      <c r="D141" s="27">
        <v>4.2</v>
      </c>
      <c r="E141" s="27">
        <v>0.75</v>
      </c>
      <c r="F141" s="27">
        <v>21.9</v>
      </c>
      <c r="G141" s="27">
        <v>106.5</v>
      </c>
      <c r="H141" s="27">
        <v>0</v>
      </c>
      <c r="I141" s="27">
        <v>0.15</v>
      </c>
      <c r="J141" s="27">
        <v>0</v>
      </c>
      <c r="K141" s="27">
        <v>7.0000000000000001E-3</v>
      </c>
      <c r="L141" s="27">
        <v>22</v>
      </c>
      <c r="M141" s="27">
        <v>19.899999999999999</v>
      </c>
      <c r="N141" s="27">
        <v>91.35</v>
      </c>
      <c r="O141" s="27">
        <v>2.1</v>
      </c>
    </row>
    <row r="142" spans="1:15" s="1" customFormat="1" x14ac:dyDescent="0.25">
      <c r="A142" s="20"/>
      <c r="B142" s="21" t="s">
        <v>12</v>
      </c>
      <c r="C142" s="27">
        <f>SUM(C135:C141)</f>
        <v>1110</v>
      </c>
      <c r="D142" s="27">
        <f t="shared" ref="D142:O142" si="13">SUM(D135:D141)</f>
        <v>35.5</v>
      </c>
      <c r="E142" s="27">
        <f t="shared" si="13"/>
        <v>33.839999999999996</v>
      </c>
      <c r="F142" s="27">
        <f t="shared" si="13"/>
        <v>158.35</v>
      </c>
      <c r="G142" s="27">
        <f t="shared" si="13"/>
        <v>1080.4000000000001</v>
      </c>
      <c r="H142" s="27">
        <f t="shared" si="13"/>
        <v>0.53800000000000003</v>
      </c>
      <c r="I142" s="27">
        <f t="shared" si="13"/>
        <v>9.5499999999999989</v>
      </c>
      <c r="J142" s="27">
        <f t="shared" si="13"/>
        <v>65.95</v>
      </c>
      <c r="K142" s="27">
        <f t="shared" si="13"/>
        <v>4.5669999999999993</v>
      </c>
      <c r="L142" s="27">
        <f t="shared" si="13"/>
        <v>140.80000000000001</v>
      </c>
      <c r="M142" s="27">
        <f t="shared" si="13"/>
        <v>281.52</v>
      </c>
      <c r="N142" s="27">
        <f t="shared" si="13"/>
        <v>324.03999999999996</v>
      </c>
      <c r="O142" s="27">
        <f t="shared" si="13"/>
        <v>22.919999999999998</v>
      </c>
    </row>
    <row r="143" spans="1:15" x14ac:dyDescent="0.25">
      <c r="A143" s="20"/>
      <c r="B143" s="40" t="s">
        <v>84</v>
      </c>
      <c r="C143" s="41"/>
      <c r="D143" s="42">
        <f t="shared" ref="D143:O143" si="14">D133+D142</f>
        <v>49.5</v>
      </c>
      <c r="E143" s="42">
        <f t="shared" si="14"/>
        <v>45.89</v>
      </c>
      <c r="F143" s="42">
        <f t="shared" si="14"/>
        <v>237.56</v>
      </c>
      <c r="G143" s="42">
        <f t="shared" si="14"/>
        <v>1551.9</v>
      </c>
      <c r="H143" s="42">
        <f t="shared" si="14"/>
        <v>0.61799999999999999</v>
      </c>
      <c r="I143" s="42">
        <f t="shared" si="14"/>
        <v>10.01</v>
      </c>
      <c r="J143" s="42">
        <f t="shared" si="14"/>
        <v>80.98</v>
      </c>
      <c r="K143" s="42">
        <f t="shared" si="14"/>
        <v>4.5669999999999993</v>
      </c>
      <c r="L143" s="42">
        <f t="shared" si="14"/>
        <v>312.79000000000002</v>
      </c>
      <c r="M143" s="42">
        <f t="shared" si="14"/>
        <v>372.11</v>
      </c>
      <c r="N143" s="42">
        <f t="shared" si="14"/>
        <v>607.37999999999988</v>
      </c>
      <c r="O143" s="42">
        <f t="shared" si="14"/>
        <v>25.83</v>
      </c>
    </row>
    <row r="144" spans="1:15" x14ac:dyDescent="0.25">
      <c r="A144" s="34"/>
      <c r="B144" s="24"/>
      <c r="C144" s="37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</row>
    <row r="145" spans="1:15" x14ac:dyDescent="0.25">
      <c r="A145" s="34"/>
      <c r="B145" s="24"/>
      <c r="C145" s="37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spans="1:15" ht="30" customHeight="1" x14ac:dyDescent="0.25">
      <c r="A146" s="34"/>
      <c r="B146" s="24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</row>
    <row r="147" spans="1:15" x14ac:dyDescent="0.25">
      <c r="A147" s="38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</row>
    <row r="148" spans="1:15" x14ac:dyDescent="0.25">
      <c r="A148" s="34"/>
      <c r="B148" s="24"/>
      <c r="C148" s="37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</row>
    <row r="149" spans="1:15" x14ac:dyDescent="0.25">
      <c r="A149" s="34"/>
      <c r="B149" s="24"/>
      <c r="C149" s="37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</row>
    <row r="150" spans="1:15" s="2" customFormat="1" x14ac:dyDescent="0.25">
      <c r="A150" s="34"/>
      <c r="B150" s="24"/>
      <c r="C150" s="37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</row>
    <row r="151" spans="1:15" s="2" customFormat="1" x14ac:dyDescent="0.25">
      <c r="A151" s="34"/>
      <c r="B151" s="24"/>
      <c r="C151" s="37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</row>
    <row r="152" spans="1:15" x14ac:dyDescent="0.25">
      <c r="A152" s="34"/>
      <c r="B152" s="24"/>
      <c r="C152" s="37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</row>
    <row r="153" spans="1:15" x14ac:dyDescent="0.25">
      <c r="A153" s="34"/>
      <c r="B153" s="24"/>
      <c r="C153" s="37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</row>
    <row r="154" spans="1:15" x14ac:dyDescent="0.25">
      <c r="A154" s="34"/>
      <c r="B154" s="24"/>
      <c r="C154" s="37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</row>
    <row r="155" spans="1:15" x14ac:dyDescent="0.25">
      <c r="A155" s="34"/>
      <c r="B155" s="24"/>
      <c r="C155" s="37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</row>
    <row r="156" spans="1:15" x14ac:dyDescent="0.25">
      <c r="A156" s="34"/>
      <c r="B156" s="24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</row>
    <row r="157" spans="1:15" x14ac:dyDescent="0.25">
      <c r="A157" s="90" t="s">
        <v>34</v>
      </c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</row>
    <row r="158" spans="1:15" x14ac:dyDescent="0.25">
      <c r="A158" s="89" t="s">
        <v>59</v>
      </c>
      <c r="B158" s="81" t="s">
        <v>60</v>
      </c>
      <c r="C158" s="81" t="s">
        <v>61</v>
      </c>
      <c r="D158" s="82" t="s">
        <v>41</v>
      </c>
      <c r="E158" s="82"/>
      <c r="F158" s="82"/>
      <c r="G158" s="81" t="s">
        <v>66</v>
      </c>
      <c r="H158" s="82" t="s">
        <v>62</v>
      </c>
      <c r="I158" s="82"/>
      <c r="J158" s="82"/>
      <c r="K158" s="82"/>
      <c r="L158" s="82" t="s">
        <v>63</v>
      </c>
      <c r="M158" s="82"/>
      <c r="N158" s="82"/>
      <c r="O158" s="82"/>
    </row>
    <row r="159" spans="1:15" s="1" customFormat="1" x14ac:dyDescent="0.25">
      <c r="A159" s="89"/>
      <c r="B159" s="81"/>
      <c r="C159" s="81"/>
      <c r="D159" s="26" t="s">
        <v>42</v>
      </c>
      <c r="E159" s="26" t="s">
        <v>43</v>
      </c>
      <c r="F159" s="26" t="s">
        <v>44</v>
      </c>
      <c r="G159" s="81"/>
      <c r="H159" s="26" t="s">
        <v>1</v>
      </c>
      <c r="I159" s="26" t="s">
        <v>2</v>
      </c>
      <c r="J159" s="26" t="s">
        <v>0</v>
      </c>
      <c r="K159" s="26" t="s">
        <v>3</v>
      </c>
      <c r="L159" s="26" t="s">
        <v>64</v>
      </c>
      <c r="M159" s="26" t="s">
        <v>4</v>
      </c>
      <c r="N159" s="26" t="s">
        <v>65</v>
      </c>
      <c r="O159" s="26" t="s">
        <v>5</v>
      </c>
    </row>
    <row r="160" spans="1:15" s="2" customFormat="1" x14ac:dyDescent="0.25">
      <c r="A160" s="33"/>
      <c r="B160" s="75" t="s">
        <v>10</v>
      </c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101"/>
      <c r="O160" s="36"/>
    </row>
    <row r="161" spans="1:15" x14ac:dyDescent="0.25">
      <c r="A161" s="20">
        <v>223</v>
      </c>
      <c r="B161" s="50" t="s">
        <v>46</v>
      </c>
      <c r="C161" s="20">
        <v>200</v>
      </c>
      <c r="D161" s="27">
        <v>20</v>
      </c>
      <c r="E161" s="27">
        <v>14</v>
      </c>
      <c r="F161" s="27">
        <v>17.3</v>
      </c>
      <c r="G161" s="27">
        <v>278</v>
      </c>
      <c r="H161" s="27">
        <v>0.25</v>
      </c>
      <c r="I161" s="27">
        <v>0.6</v>
      </c>
      <c r="J161" s="27">
        <v>0.03</v>
      </c>
      <c r="K161" s="27">
        <v>12</v>
      </c>
      <c r="L161" s="27">
        <v>348</v>
      </c>
      <c r="M161" s="27">
        <v>8</v>
      </c>
      <c r="N161" s="27">
        <v>6</v>
      </c>
      <c r="O161" s="27">
        <v>0</v>
      </c>
    </row>
    <row r="162" spans="1:15" x14ac:dyDescent="0.25">
      <c r="A162" s="20">
        <v>338</v>
      </c>
      <c r="B162" s="21" t="s">
        <v>75</v>
      </c>
      <c r="C162" s="22">
        <v>200</v>
      </c>
      <c r="D162" s="27">
        <v>0.8</v>
      </c>
      <c r="E162" s="27">
        <v>0.8</v>
      </c>
      <c r="F162" s="27">
        <v>19.600000000000001</v>
      </c>
      <c r="G162" s="27">
        <v>88</v>
      </c>
      <c r="H162" s="27">
        <v>0.09</v>
      </c>
      <c r="I162" s="27">
        <v>0.04</v>
      </c>
      <c r="J162" s="27">
        <v>40</v>
      </c>
      <c r="K162" s="27">
        <v>0</v>
      </c>
      <c r="L162" s="27">
        <v>20</v>
      </c>
      <c r="M162" s="27">
        <v>0</v>
      </c>
      <c r="N162" s="27">
        <v>12</v>
      </c>
      <c r="O162" s="27">
        <v>0.6</v>
      </c>
    </row>
    <row r="163" spans="1:15" x14ac:dyDescent="0.25">
      <c r="A163" s="20">
        <v>376</v>
      </c>
      <c r="B163" s="21" t="s">
        <v>7</v>
      </c>
      <c r="C163" s="20">
        <v>215</v>
      </c>
      <c r="D163" s="27">
        <v>0.2</v>
      </c>
      <c r="E163" s="27">
        <v>0.05</v>
      </c>
      <c r="F163" s="27">
        <v>15.01</v>
      </c>
      <c r="G163" s="27">
        <v>61.3</v>
      </c>
      <c r="H163" s="27">
        <v>0.03</v>
      </c>
      <c r="I163" s="27">
        <v>0</v>
      </c>
      <c r="J163" s="27">
        <v>0.03</v>
      </c>
      <c r="K163" s="27">
        <v>0</v>
      </c>
      <c r="L163" s="27">
        <v>9.67</v>
      </c>
      <c r="M163" s="27">
        <v>3.29</v>
      </c>
      <c r="N163" s="27">
        <v>0.04</v>
      </c>
      <c r="O163" s="27">
        <v>0.04</v>
      </c>
    </row>
    <row r="164" spans="1:15" x14ac:dyDescent="0.25">
      <c r="A164" s="20"/>
      <c r="B164" s="21" t="s">
        <v>12</v>
      </c>
      <c r="C164" s="27">
        <f>SUM(C161:C163)</f>
        <v>615</v>
      </c>
      <c r="D164" s="27">
        <f t="shared" ref="D164:O164" si="15">SUM(D161:D163)</f>
        <v>21</v>
      </c>
      <c r="E164" s="27">
        <f t="shared" si="15"/>
        <v>14.850000000000001</v>
      </c>
      <c r="F164" s="27">
        <f t="shared" si="15"/>
        <v>51.910000000000004</v>
      </c>
      <c r="G164" s="27">
        <f t="shared" si="15"/>
        <v>427.3</v>
      </c>
      <c r="H164" s="27">
        <f t="shared" si="15"/>
        <v>0.37</v>
      </c>
      <c r="I164" s="27">
        <f t="shared" si="15"/>
        <v>0.64</v>
      </c>
      <c r="J164" s="27">
        <f t="shared" si="15"/>
        <v>40.06</v>
      </c>
      <c r="K164" s="27">
        <f t="shared" si="15"/>
        <v>12</v>
      </c>
      <c r="L164" s="27">
        <f t="shared" si="15"/>
        <v>377.67</v>
      </c>
      <c r="M164" s="27">
        <f t="shared" si="15"/>
        <v>11.29</v>
      </c>
      <c r="N164" s="27">
        <f t="shared" si="15"/>
        <v>18.04</v>
      </c>
      <c r="O164" s="27">
        <f t="shared" si="15"/>
        <v>0.64</v>
      </c>
    </row>
    <row r="165" spans="1:15" s="1" customFormat="1" x14ac:dyDescent="0.25">
      <c r="A165" s="33"/>
      <c r="B165" s="75" t="s">
        <v>15</v>
      </c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101"/>
    </row>
    <row r="166" spans="1:15" s="2" customFormat="1" x14ac:dyDescent="0.25">
      <c r="A166" s="35">
        <v>67</v>
      </c>
      <c r="B166" s="21" t="s">
        <v>35</v>
      </c>
      <c r="C166" s="20">
        <v>100</v>
      </c>
      <c r="D166" s="27">
        <v>1.6</v>
      </c>
      <c r="E166" s="27">
        <v>3</v>
      </c>
      <c r="F166" s="27">
        <v>8.6</v>
      </c>
      <c r="G166" s="27">
        <v>69.5</v>
      </c>
      <c r="H166" s="27">
        <v>0</v>
      </c>
      <c r="I166" s="27">
        <v>0.09</v>
      </c>
      <c r="J166" s="27">
        <v>12.69</v>
      </c>
      <c r="K166" s="27">
        <v>2.68</v>
      </c>
      <c r="L166" s="27">
        <v>31.55</v>
      </c>
      <c r="M166" s="27">
        <v>20.67</v>
      </c>
      <c r="N166" s="27">
        <v>65.03</v>
      </c>
      <c r="O166" s="27">
        <v>1.1200000000000001</v>
      </c>
    </row>
    <row r="167" spans="1:15" ht="30" x14ac:dyDescent="0.25">
      <c r="A167" s="35">
        <v>88</v>
      </c>
      <c r="B167" s="73" t="s">
        <v>121</v>
      </c>
      <c r="C167" s="64">
        <v>260</v>
      </c>
      <c r="D167" s="65">
        <v>2.16</v>
      </c>
      <c r="E167" s="65">
        <v>4.5999999999999996</v>
      </c>
      <c r="F167" s="65">
        <v>8.5500000000000007</v>
      </c>
      <c r="G167" s="65">
        <v>83.7</v>
      </c>
      <c r="H167" s="65">
        <v>2.5000000000000001E-2</v>
      </c>
      <c r="I167" s="65">
        <v>0.1</v>
      </c>
      <c r="J167" s="65">
        <v>11.53</v>
      </c>
      <c r="K167" s="65">
        <v>0.28000000000000003</v>
      </c>
      <c r="L167" s="65">
        <v>44.98</v>
      </c>
      <c r="M167" s="65">
        <v>31.35</v>
      </c>
      <c r="N167" s="65">
        <v>70.02</v>
      </c>
      <c r="O167" s="65">
        <v>1.08</v>
      </c>
    </row>
    <row r="168" spans="1:15" x14ac:dyDescent="0.25">
      <c r="A168" s="20">
        <v>416</v>
      </c>
      <c r="B168" s="21" t="s">
        <v>140</v>
      </c>
      <c r="C168" s="20">
        <v>100</v>
      </c>
      <c r="D168" s="27">
        <v>12.8</v>
      </c>
      <c r="E168" s="27">
        <v>10.26</v>
      </c>
      <c r="F168" s="27">
        <v>11.7</v>
      </c>
      <c r="G168" s="27">
        <v>191.25</v>
      </c>
      <c r="H168" s="27">
        <v>0</v>
      </c>
      <c r="I168" s="27">
        <v>0.11</v>
      </c>
      <c r="J168" s="27">
        <v>0</v>
      </c>
      <c r="K168" s="27">
        <v>0</v>
      </c>
      <c r="L168" s="27">
        <v>31.2</v>
      </c>
      <c r="M168" s="27">
        <v>22.64</v>
      </c>
      <c r="N168" s="27">
        <v>123</v>
      </c>
      <c r="O168" s="27">
        <v>1.86</v>
      </c>
    </row>
    <row r="169" spans="1:15" x14ac:dyDescent="0.25">
      <c r="A169" s="20">
        <v>302</v>
      </c>
      <c r="B169" s="21" t="s">
        <v>144</v>
      </c>
      <c r="C169" s="20">
        <v>100</v>
      </c>
      <c r="D169" s="27">
        <v>17.55</v>
      </c>
      <c r="E169" s="27">
        <v>14.05</v>
      </c>
      <c r="F169" s="27">
        <v>2.2000000000000002</v>
      </c>
      <c r="G169" s="27">
        <v>203.75</v>
      </c>
      <c r="H169" s="27">
        <v>0.4</v>
      </c>
      <c r="I169" s="27">
        <v>0.4</v>
      </c>
      <c r="J169" s="27">
        <v>0</v>
      </c>
      <c r="K169" s="27">
        <v>0</v>
      </c>
      <c r="L169" s="27">
        <v>1.4</v>
      </c>
      <c r="M169" s="27">
        <v>12</v>
      </c>
      <c r="N169" s="27">
        <v>70.3</v>
      </c>
      <c r="O169" s="27">
        <v>0.6</v>
      </c>
    </row>
    <row r="170" spans="1:15" x14ac:dyDescent="0.25">
      <c r="A170" s="20">
        <v>395</v>
      </c>
      <c r="B170" s="21" t="s">
        <v>123</v>
      </c>
      <c r="C170" s="22">
        <v>200</v>
      </c>
      <c r="D170" s="27">
        <v>0.56000000000000005</v>
      </c>
      <c r="E170" s="27">
        <v>0</v>
      </c>
      <c r="F170" s="27">
        <v>25.23</v>
      </c>
      <c r="G170" s="27">
        <v>103.2</v>
      </c>
      <c r="H170" s="27">
        <v>0</v>
      </c>
      <c r="I170" s="27">
        <v>0.04</v>
      </c>
      <c r="J170" s="27">
        <v>3.6</v>
      </c>
      <c r="K170" s="27">
        <v>0</v>
      </c>
      <c r="L170" s="27">
        <v>20</v>
      </c>
      <c r="M170" s="27">
        <v>0</v>
      </c>
      <c r="N170" s="27">
        <v>12</v>
      </c>
      <c r="O170" s="27">
        <v>0.4</v>
      </c>
    </row>
    <row r="171" spans="1:15" x14ac:dyDescent="0.25">
      <c r="A171" s="20" t="s">
        <v>112</v>
      </c>
      <c r="B171" s="21" t="s">
        <v>14</v>
      </c>
      <c r="C171" s="22">
        <v>50</v>
      </c>
      <c r="D171" s="27">
        <v>3.75</v>
      </c>
      <c r="E171" s="27">
        <v>6.6</v>
      </c>
      <c r="F171" s="27">
        <v>34.5</v>
      </c>
      <c r="G171" s="27">
        <v>197</v>
      </c>
      <c r="H171" s="27">
        <v>1.7999999999999999E-2</v>
      </c>
      <c r="I171" s="27">
        <v>0.28999999999999998</v>
      </c>
      <c r="J171" s="27">
        <v>5.3280000000000003</v>
      </c>
      <c r="K171" s="27">
        <v>1.73</v>
      </c>
      <c r="L171" s="27">
        <v>21.92</v>
      </c>
      <c r="M171" s="27">
        <v>18.2</v>
      </c>
      <c r="N171" s="27">
        <v>95.67</v>
      </c>
      <c r="O171" s="27">
        <v>1.08</v>
      </c>
    </row>
    <row r="172" spans="1:15" x14ac:dyDescent="0.25">
      <c r="A172" s="20">
        <v>481</v>
      </c>
      <c r="B172" s="21" t="s">
        <v>21</v>
      </c>
      <c r="C172" s="22">
        <v>60</v>
      </c>
      <c r="D172" s="27">
        <v>4.2</v>
      </c>
      <c r="E172" s="27">
        <v>0.75</v>
      </c>
      <c r="F172" s="27">
        <v>21.9</v>
      </c>
      <c r="G172" s="27">
        <v>106.5</v>
      </c>
      <c r="H172" s="27">
        <v>0</v>
      </c>
      <c r="I172" s="27">
        <v>0.15</v>
      </c>
      <c r="J172" s="27">
        <v>0</v>
      </c>
      <c r="K172" s="27">
        <v>7.0000000000000001E-3</v>
      </c>
      <c r="L172" s="27">
        <v>22</v>
      </c>
      <c r="M172" s="27">
        <v>19.899999999999999</v>
      </c>
      <c r="N172" s="27">
        <v>91.35</v>
      </c>
      <c r="O172" s="27">
        <v>2.1</v>
      </c>
    </row>
    <row r="173" spans="1:15" s="1" customFormat="1" x14ac:dyDescent="0.25">
      <c r="A173" s="20"/>
      <c r="B173" s="21" t="s">
        <v>12</v>
      </c>
      <c r="C173" s="27">
        <f>SUM(C166:C172)</f>
        <v>870</v>
      </c>
      <c r="D173" s="27">
        <f>SUM(D166:D172)</f>
        <v>42.620000000000005</v>
      </c>
      <c r="E173" s="27">
        <f t="shared" ref="E173:O173" si="16">SUM(E166:E172)</f>
        <v>39.26</v>
      </c>
      <c r="F173" s="27">
        <f t="shared" si="16"/>
        <v>112.68</v>
      </c>
      <c r="G173" s="27">
        <f t="shared" si="16"/>
        <v>954.90000000000009</v>
      </c>
      <c r="H173" s="27">
        <f t="shared" si="16"/>
        <v>0.44300000000000006</v>
      </c>
      <c r="I173" s="27">
        <f t="shared" si="16"/>
        <v>1.18</v>
      </c>
      <c r="J173" s="27">
        <f t="shared" si="16"/>
        <v>33.148000000000003</v>
      </c>
      <c r="K173" s="27">
        <f t="shared" si="16"/>
        <v>4.6969999999999992</v>
      </c>
      <c r="L173" s="27">
        <f t="shared" si="16"/>
        <v>173.05</v>
      </c>
      <c r="M173" s="27">
        <f t="shared" si="16"/>
        <v>124.75999999999999</v>
      </c>
      <c r="N173" s="27">
        <f t="shared" si="16"/>
        <v>527.37</v>
      </c>
      <c r="O173" s="27">
        <f t="shared" si="16"/>
        <v>8.24</v>
      </c>
    </row>
    <row r="174" spans="1:15" x14ac:dyDescent="0.25">
      <c r="A174" s="20"/>
      <c r="B174" s="40" t="s">
        <v>84</v>
      </c>
      <c r="C174" s="41"/>
      <c r="D174" s="42">
        <f>D164+D173</f>
        <v>63.620000000000005</v>
      </c>
      <c r="E174" s="42">
        <f t="shared" ref="E174:O174" si="17">E164+E173</f>
        <v>54.11</v>
      </c>
      <c r="F174" s="42">
        <f t="shared" si="17"/>
        <v>164.59</v>
      </c>
      <c r="G174" s="42">
        <f t="shared" si="17"/>
        <v>1382.2</v>
      </c>
      <c r="H174" s="42">
        <f t="shared" si="17"/>
        <v>0.81300000000000006</v>
      </c>
      <c r="I174" s="42">
        <f t="shared" si="17"/>
        <v>1.8199999999999998</v>
      </c>
      <c r="J174" s="42">
        <f t="shared" si="17"/>
        <v>73.207999999999998</v>
      </c>
      <c r="K174" s="42">
        <f t="shared" si="17"/>
        <v>16.696999999999999</v>
      </c>
      <c r="L174" s="42">
        <f t="shared" si="17"/>
        <v>550.72</v>
      </c>
      <c r="M174" s="42">
        <f t="shared" si="17"/>
        <v>136.04999999999998</v>
      </c>
      <c r="N174" s="42">
        <f t="shared" si="17"/>
        <v>545.41</v>
      </c>
      <c r="O174" s="42">
        <f t="shared" si="17"/>
        <v>8.8800000000000008</v>
      </c>
    </row>
    <row r="175" spans="1:15" x14ac:dyDescent="0.25">
      <c r="A175" s="34"/>
      <c r="B175" s="24"/>
      <c r="C175" s="37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</row>
    <row r="176" spans="1:15" x14ac:dyDescent="0.25">
      <c r="A176" s="34"/>
      <c r="B176" s="24"/>
      <c r="C176" s="37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</row>
    <row r="177" spans="1:15" x14ac:dyDescent="0.25">
      <c r="A177" s="34"/>
      <c r="B177" s="24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</row>
    <row r="178" spans="1:15" ht="30" customHeight="1" x14ac:dyDescent="0.25">
      <c r="A178" s="38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</row>
    <row r="179" spans="1:15" x14ac:dyDescent="0.25">
      <c r="A179" s="34"/>
      <c r="B179" s="24"/>
      <c r="C179" s="34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</row>
    <row r="180" spans="1:15" s="2" customFormat="1" x14ac:dyDescent="0.25">
      <c r="A180" s="34"/>
      <c r="B180" s="24"/>
      <c r="C180" s="37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</row>
    <row r="181" spans="1:15" x14ac:dyDescent="0.25">
      <c r="A181" s="34"/>
      <c r="B181" s="24"/>
      <c r="C181" s="37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</row>
    <row r="182" spans="1:15" x14ac:dyDescent="0.25">
      <c r="A182" s="34"/>
      <c r="B182" s="24"/>
      <c r="C182" s="37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</row>
    <row r="183" spans="1:15" x14ac:dyDescent="0.25">
      <c r="A183" s="34"/>
      <c r="B183" s="24"/>
      <c r="C183" s="37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</row>
    <row r="184" spans="1:15" x14ac:dyDescent="0.25">
      <c r="A184" s="34"/>
      <c r="B184" s="24"/>
      <c r="C184" s="37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</row>
    <row r="185" spans="1:15" x14ac:dyDescent="0.25">
      <c r="A185" s="34"/>
      <c r="B185" s="24"/>
      <c r="C185" s="37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</row>
    <row r="186" spans="1:15" s="1" customFormat="1" x14ac:dyDescent="0.25">
      <c r="A186" s="34"/>
      <c r="B186" s="24"/>
      <c r="C186" s="37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</row>
    <row r="187" spans="1:15" s="2" customFormat="1" x14ac:dyDescent="0.25">
      <c r="A187" s="34"/>
      <c r="B187" s="24"/>
      <c r="C187" s="37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</row>
    <row r="188" spans="1:15" x14ac:dyDescent="0.25">
      <c r="A188" s="34"/>
      <c r="B188" s="24"/>
      <c r="C188" s="37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</row>
    <row r="189" spans="1:15" x14ac:dyDescent="0.25">
      <c r="A189" s="90" t="s">
        <v>36</v>
      </c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</row>
    <row r="190" spans="1:15" s="1" customFormat="1" ht="15.75" customHeight="1" x14ac:dyDescent="0.25">
      <c r="A190" s="89" t="s">
        <v>59</v>
      </c>
      <c r="B190" s="81" t="s">
        <v>60</v>
      </c>
      <c r="C190" s="81" t="s">
        <v>61</v>
      </c>
      <c r="D190" s="82" t="s">
        <v>41</v>
      </c>
      <c r="E190" s="82"/>
      <c r="F190" s="82"/>
      <c r="G190" s="81" t="s">
        <v>66</v>
      </c>
      <c r="H190" s="82" t="s">
        <v>62</v>
      </c>
      <c r="I190" s="82"/>
      <c r="J190" s="82"/>
      <c r="K190" s="82"/>
      <c r="L190" s="82" t="s">
        <v>63</v>
      </c>
      <c r="M190" s="82"/>
      <c r="N190" s="82"/>
      <c r="O190" s="82"/>
    </row>
    <row r="191" spans="1:15" s="2" customFormat="1" x14ac:dyDescent="0.25">
      <c r="A191" s="89"/>
      <c r="B191" s="81"/>
      <c r="C191" s="81"/>
      <c r="D191" s="26" t="s">
        <v>42</v>
      </c>
      <c r="E191" s="26" t="s">
        <v>43</v>
      </c>
      <c r="F191" s="26" t="s">
        <v>44</v>
      </c>
      <c r="G191" s="81"/>
      <c r="H191" s="26" t="s">
        <v>1</v>
      </c>
      <c r="I191" s="26" t="s">
        <v>2</v>
      </c>
      <c r="J191" s="26" t="s">
        <v>0</v>
      </c>
      <c r="K191" s="26" t="s">
        <v>3</v>
      </c>
      <c r="L191" s="26" t="s">
        <v>64</v>
      </c>
      <c r="M191" s="26" t="s">
        <v>4</v>
      </c>
      <c r="N191" s="26" t="s">
        <v>65</v>
      </c>
      <c r="O191" s="26" t="s">
        <v>5</v>
      </c>
    </row>
    <row r="192" spans="1:15" x14ac:dyDescent="0.25">
      <c r="A192" s="33"/>
      <c r="B192" s="75" t="s">
        <v>10</v>
      </c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101"/>
    </row>
    <row r="193" spans="1:15" x14ac:dyDescent="0.25">
      <c r="A193" s="20">
        <v>32</v>
      </c>
      <c r="B193" s="21" t="s">
        <v>45</v>
      </c>
      <c r="C193" s="22">
        <v>205</v>
      </c>
      <c r="D193" s="27">
        <v>5.0999999999999996</v>
      </c>
      <c r="E193" s="27">
        <v>5.0999999999999996</v>
      </c>
      <c r="F193" s="27">
        <v>31.84</v>
      </c>
      <c r="G193" s="27">
        <v>185.6</v>
      </c>
      <c r="H193" s="27">
        <v>0.06</v>
      </c>
      <c r="I193" s="27">
        <v>0.12</v>
      </c>
      <c r="J193" s="27">
        <v>1.22</v>
      </c>
      <c r="K193" s="27">
        <v>0.2</v>
      </c>
      <c r="L193" s="27">
        <v>125.2</v>
      </c>
      <c r="M193" s="27">
        <v>36.32</v>
      </c>
      <c r="N193" s="27">
        <v>152.66</v>
      </c>
      <c r="O193" s="27">
        <v>0.78</v>
      </c>
    </row>
    <row r="194" spans="1:15" s="1" customFormat="1" x14ac:dyDescent="0.25">
      <c r="A194" s="20">
        <v>338</v>
      </c>
      <c r="B194" s="21" t="s">
        <v>75</v>
      </c>
      <c r="C194" s="22">
        <v>200</v>
      </c>
      <c r="D194" s="27">
        <v>0.8</v>
      </c>
      <c r="E194" s="27">
        <v>0.8</v>
      </c>
      <c r="F194" s="27">
        <v>19.600000000000001</v>
      </c>
      <c r="G194" s="27">
        <v>88</v>
      </c>
      <c r="H194" s="27">
        <v>0.09</v>
      </c>
      <c r="I194" s="27">
        <v>0.04</v>
      </c>
      <c r="J194" s="27">
        <v>40</v>
      </c>
      <c r="K194" s="27">
        <v>0</v>
      </c>
      <c r="L194" s="27">
        <v>20</v>
      </c>
      <c r="M194" s="27">
        <v>0</v>
      </c>
      <c r="N194" s="27">
        <v>12</v>
      </c>
      <c r="O194" s="27">
        <v>0.6</v>
      </c>
    </row>
    <row r="195" spans="1:15" x14ac:dyDescent="0.25">
      <c r="A195" s="20">
        <v>382</v>
      </c>
      <c r="B195" s="21" t="s">
        <v>22</v>
      </c>
      <c r="C195" s="22">
        <v>200</v>
      </c>
      <c r="D195" s="27">
        <v>3.8</v>
      </c>
      <c r="E195" s="27">
        <v>4</v>
      </c>
      <c r="F195" s="27">
        <v>25.8</v>
      </c>
      <c r="G195" s="27">
        <v>154</v>
      </c>
      <c r="H195" s="27">
        <v>0.08</v>
      </c>
      <c r="I195" s="27">
        <v>0.05</v>
      </c>
      <c r="J195" s="27">
        <v>2.2200000000000002</v>
      </c>
      <c r="K195" s="27">
        <v>0.05</v>
      </c>
      <c r="L195" s="27">
        <v>49.92</v>
      </c>
      <c r="M195" s="27">
        <v>0.7</v>
      </c>
      <c r="N195" s="27">
        <v>0</v>
      </c>
      <c r="O195" s="27">
        <v>0</v>
      </c>
    </row>
    <row r="196" spans="1:15" s="4" customFormat="1" x14ac:dyDescent="0.25">
      <c r="A196" s="20">
        <v>480</v>
      </c>
      <c r="B196" s="21" t="s">
        <v>8</v>
      </c>
      <c r="C196" s="22">
        <v>100</v>
      </c>
      <c r="D196" s="27">
        <v>7.6</v>
      </c>
      <c r="E196" s="27">
        <v>0.8</v>
      </c>
      <c r="F196" s="27">
        <v>46.7</v>
      </c>
      <c r="G196" s="27">
        <v>212.5</v>
      </c>
      <c r="H196" s="27">
        <v>0</v>
      </c>
      <c r="I196" s="27">
        <v>0.12</v>
      </c>
      <c r="J196" s="27">
        <v>0</v>
      </c>
      <c r="K196" s="27">
        <v>0</v>
      </c>
      <c r="L196" s="27">
        <v>20</v>
      </c>
      <c r="M196" s="27">
        <v>28</v>
      </c>
      <c r="N196" s="27">
        <v>68.7</v>
      </c>
      <c r="O196" s="27">
        <v>1.25</v>
      </c>
    </row>
    <row r="197" spans="1:15" s="2" customFormat="1" x14ac:dyDescent="0.25">
      <c r="A197" s="20"/>
      <c r="B197" s="21" t="s">
        <v>12</v>
      </c>
      <c r="C197" s="27">
        <f t="shared" ref="C197:O197" si="18">SUM(C193:C196)</f>
        <v>705</v>
      </c>
      <c r="D197" s="27">
        <f t="shared" si="18"/>
        <v>17.299999999999997</v>
      </c>
      <c r="E197" s="27">
        <f t="shared" si="18"/>
        <v>10.7</v>
      </c>
      <c r="F197" s="27">
        <f t="shared" si="18"/>
        <v>123.94</v>
      </c>
      <c r="G197" s="27">
        <f t="shared" si="18"/>
        <v>640.1</v>
      </c>
      <c r="H197" s="27">
        <f t="shared" si="18"/>
        <v>0.22999999999999998</v>
      </c>
      <c r="I197" s="27">
        <f t="shared" si="18"/>
        <v>0.33</v>
      </c>
      <c r="J197" s="27">
        <f t="shared" si="18"/>
        <v>43.44</v>
      </c>
      <c r="K197" s="27">
        <f t="shared" si="18"/>
        <v>0.25</v>
      </c>
      <c r="L197" s="27">
        <f t="shared" si="18"/>
        <v>215.12</v>
      </c>
      <c r="M197" s="27">
        <f t="shared" si="18"/>
        <v>65.02000000000001</v>
      </c>
      <c r="N197" s="27">
        <f t="shared" si="18"/>
        <v>233.36</v>
      </c>
      <c r="O197" s="27">
        <f t="shared" si="18"/>
        <v>2.63</v>
      </c>
    </row>
    <row r="198" spans="1:15" x14ac:dyDescent="0.25">
      <c r="A198" s="67"/>
      <c r="B198" s="77" t="s">
        <v>15</v>
      </c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102"/>
    </row>
    <row r="199" spans="1:15" x14ac:dyDescent="0.25">
      <c r="A199" s="62">
        <v>54</v>
      </c>
      <c r="B199" s="66" t="s">
        <v>110</v>
      </c>
      <c r="C199" s="62">
        <v>100</v>
      </c>
      <c r="D199" s="65">
        <v>2.2999999999999998</v>
      </c>
      <c r="E199" s="65">
        <v>6.8</v>
      </c>
      <c r="F199" s="65">
        <v>11.7</v>
      </c>
      <c r="G199" s="65">
        <v>119</v>
      </c>
      <c r="H199" s="65">
        <v>1.7999999999999999E-2</v>
      </c>
      <c r="I199" s="65">
        <v>6.6</v>
      </c>
      <c r="J199" s="65">
        <v>0</v>
      </c>
      <c r="K199" s="65">
        <v>0</v>
      </c>
      <c r="L199" s="65">
        <v>39</v>
      </c>
      <c r="M199" s="65">
        <v>59</v>
      </c>
      <c r="N199" s="65">
        <v>18</v>
      </c>
      <c r="O199" s="65">
        <v>6.6</v>
      </c>
    </row>
    <row r="200" spans="1:15" x14ac:dyDescent="0.25">
      <c r="A200" s="87">
        <v>101</v>
      </c>
      <c r="B200" s="83" t="s">
        <v>115</v>
      </c>
      <c r="C200" s="87">
        <v>275</v>
      </c>
      <c r="D200" s="79">
        <v>6.2</v>
      </c>
      <c r="E200" s="79">
        <v>7</v>
      </c>
      <c r="F200" s="79">
        <v>13.6</v>
      </c>
      <c r="G200" s="79">
        <v>142.6</v>
      </c>
      <c r="H200" s="79">
        <v>0.3</v>
      </c>
      <c r="I200" s="79">
        <v>0.1</v>
      </c>
      <c r="J200" s="79">
        <v>5.0999999999999996</v>
      </c>
      <c r="K200" s="79">
        <v>0</v>
      </c>
      <c r="L200" s="79">
        <v>62.8</v>
      </c>
      <c r="M200" s="79">
        <v>5.4</v>
      </c>
      <c r="N200" s="79">
        <v>29.8</v>
      </c>
      <c r="O200" s="79">
        <v>1.6</v>
      </c>
    </row>
    <row r="201" spans="1:15" x14ac:dyDescent="0.25">
      <c r="A201" s="88"/>
      <c r="B201" s="84"/>
      <c r="C201" s="88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</row>
    <row r="202" spans="1:15" x14ac:dyDescent="0.25">
      <c r="A202" s="20">
        <v>487</v>
      </c>
      <c r="B202" s="50" t="s">
        <v>24</v>
      </c>
      <c r="C202" s="20">
        <v>100</v>
      </c>
      <c r="D202" s="27">
        <v>19.100000000000001</v>
      </c>
      <c r="E202" s="27">
        <v>14.6</v>
      </c>
      <c r="F202" s="27">
        <v>0.22</v>
      </c>
      <c r="G202" s="27">
        <v>197.6</v>
      </c>
      <c r="H202" s="27">
        <v>0.01</v>
      </c>
      <c r="I202" s="27">
        <v>0.03</v>
      </c>
      <c r="J202" s="27">
        <v>0</v>
      </c>
      <c r="K202" s="27">
        <v>2.7E-2</v>
      </c>
      <c r="L202" s="27">
        <v>4.58</v>
      </c>
      <c r="M202" s="27">
        <v>1.33</v>
      </c>
      <c r="N202" s="27">
        <v>68.16</v>
      </c>
      <c r="O202" s="27">
        <v>1.01</v>
      </c>
    </row>
    <row r="203" spans="1:15" x14ac:dyDescent="0.25">
      <c r="A203" s="20">
        <v>302</v>
      </c>
      <c r="B203" s="50" t="s">
        <v>31</v>
      </c>
      <c r="C203" s="20">
        <v>200</v>
      </c>
      <c r="D203" s="27">
        <v>9.5</v>
      </c>
      <c r="E203" s="27">
        <v>6.9</v>
      </c>
      <c r="F203" s="27">
        <v>43.2</v>
      </c>
      <c r="G203" s="27">
        <v>273</v>
      </c>
      <c r="H203" s="27">
        <v>0.04</v>
      </c>
      <c r="I203" s="27">
        <v>0.14000000000000001</v>
      </c>
      <c r="J203" s="27">
        <v>0</v>
      </c>
      <c r="K203" s="27">
        <v>0.03</v>
      </c>
      <c r="L203" s="27">
        <v>15.62</v>
      </c>
      <c r="M203" s="27">
        <v>36</v>
      </c>
      <c r="N203" s="27">
        <v>127.82</v>
      </c>
      <c r="O203" s="27">
        <v>2.86</v>
      </c>
    </row>
    <row r="204" spans="1:15" x14ac:dyDescent="0.25">
      <c r="A204" s="20">
        <v>401</v>
      </c>
      <c r="B204" s="21" t="s">
        <v>141</v>
      </c>
      <c r="C204" s="22">
        <v>200</v>
      </c>
      <c r="D204" s="27">
        <v>5.8</v>
      </c>
      <c r="E204" s="27">
        <v>5</v>
      </c>
      <c r="F204" s="27">
        <v>8</v>
      </c>
      <c r="G204" s="27">
        <v>106</v>
      </c>
      <c r="H204" s="27">
        <v>0</v>
      </c>
      <c r="I204" s="27">
        <v>0.04</v>
      </c>
      <c r="J204" s="27">
        <v>3.6</v>
      </c>
      <c r="K204" s="27">
        <v>0</v>
      </c>
      <c r="L204" s="27">
        <v>20</v>
      </c>
      <c r="M204" s="27">
        <v>0</v>
      </c>
      <c r="N204" s="27">
        <v>12</v>
      </c>
      <c r="O204" s="27">
        <v>0.4</v>
      </c>
    </row>
    <row r="205" spans="1:15" x14ac:dyDescent="0.25">
      <c r="A205" s="20" t="s">
        <v>112</v>
      </c>
      <c r="B205" s="21" t="s">
        <v>14</v>
      </c>
      <c r="C205" s="22">
        <v>50</v>
      </c>
      <c r="D205" s="27">
        <v>3.75</v>
      </c>
      <c r="E205" s="27">
        <v>6.6</v>
      </c>
      <c r="F205" s="27">
        <v>34.5</v>
      </c>
      <c r="G205" s="27">
        <v>197</v>
      </c>
      <c r="H205" s="27">
        <v>1.7999999999999999E-2</v>
      </c>
      <c r="I205" s="27">
        <v>0.28999999999999998</v>
      </c>
      <c r="J205" s="27">
        <v>5.3280000000000003</v>
      </c>
      <c r="K205" s="27">
        <v>1.73</v>
      </c>
      <c r="L205" s="27">
        <v>21.92</v>
      </c>
      <c r="M205" s="27">
        <v>18.2</v>
      </c>
      <c r="N205" s="27">
        <v>95.67</v>
      </c>
      <c r="O205" s="27">
        <v>1.08</v>
      </c>
    </row>
    <row r="206" spans="1:15" s="1" customFormat="1" x14ac:dyDescent="0.25">
      <c r="A206" s="20">
        <v>481</v>
      </c>
      <c r="B206" s="21" t="s">
        <v>21</v>
      </c>
      <c r="C206" s="22">
        <v>60</v>
      </c>
      <c r="D206" s="27">
        <v>4.2</v>
      </c>
      <c r="E206" s="27">
        <v>0.75</v>
      </c>
      <c r="F206" s="27">
        <v>21.9</v>
      </c>
      <c r="G206" s="27">
        <v>106.5</v>
      </c>
      <c r="H206" s="27">
        <v>0</v>
      </c>
      <c r="I206" s="27">
        <v>0.15</v>
      </c>
      <c r="J206" s="27">
        <v>0</v>
      </c>
      <c r="K206" s="27">
        <v>7.0000000000000001E-3</v>
      </c>
      <c r="L206" s="27">
        <v>22</v>
      </c>
      <c r="M206" s="27">
        <v>19.899999999999999</v>
      </c>
      <c r="N206" s="27">
        <v>91.35</v>
      </c>
      <c r="O206" s="27">
        <v>2.1</v>
      </c>
    </row>
    <row r="207" spans="1:15" x14ac:dyDescent="0.25">
      <c r="A207" s="20"/>
      <c r="B207" s="21" t="s">
        <v>12</v>
      </c>
      <c r="C207" s="27">
        <f>SUM(C199:C206)</f>
        <v>985</v>
      </c>
      <c r="D207" s="27">
        <f>SUM(D199:D206)</f>
        <v>50.85</v>
      </c>
      <c r="E207" s="27">
        <f t="shared" ref="E207:O207" si="19">SUM(E199:E206)</f>
        <v>47.65</v>
      </c>
      <c r="F207" s="27">
        <f t="shared" si="19"/>
        <v>133.12</v>
      </c>
      <c r="G207" s="27">
        <f t="shared" si="19"/>
        <v>1141.7</v>
      </c>
      <c r="H207" s="27">
        <f t="shared" si="19"/>
        <v>0.38600000000000001</v>
      </c>
      <c r="I207" s="27">
        <f t="shared" si="19"/>
        <v>7.35</v>
      </c>
      <c r="J207" s="27">
        <f t="shared" si="19"/>
        <v>14.027999999999999</v>
      </c>
      <c r="K207" s="27">
        <f t="shared" si="19"/>
        <v>1.7939999999999998</v>
      </c>
      <c r="L207" s="27">
        <f t="shared" si="19"/>
        <v>185.92000000000002</v>
      </c>
      <c r="M207" s="27">
        <f t="shared" si="19"/>
        <v>139.83000000000001</v>
      </c>
      <c r="N207" s="27">
        <f t="shared" si="19"/>
        <v>442.79999999999995</v>
      </c>
      <c r="O207" s="27">
        <f t="shared" si="19"/>
        <v>15.649999999999999</v>
      </c>
    </row>
    <row r="208" spans="1:15" x14ac:dyDescent="0.25">
      <c r="A208" s="20"/>
      <c r="B208" s="40" t="s">
        <v>84</v>
      </c>
      <c r="C208" s="41"/>
      <c r="D208" s="42">
        <f>D197+D207</f>
        <v>68.150000000000006</v>
      </c>
      <c r="E208" s="42">
        <f t="shared" ref="E208:O208" si="20">E197+E207</f>
        <v>58.349999999999994</v>
      </c>
      <c r="F208" s="42">
        <f t="shared" si="20"/>
        <v>257.06</v>
      </c>
      <c r="G208" s="42">
        <f t="shared" si="20"/>
        <v>1781.8000000000002</v>
      </c>
      <c r="H208" s="42">
        <f t="shared" si="20"/>
        <v>0.61599999999999999</v>
      </c>
      <c r="I208" s="42">
        <f t="shared" si="20"/>
        <v>7.68</v>
      </c>
      <c r="J208" s="42">
        <f t="shared" si="20"/>
        <v>57.467999999999996</v>
      </c>
      <c r="K208" s="42">
        <f t="shared" si="20"/>
        <v>2.0439999999999996</v>
      </c>
      <c r="L208" s="42">
        <f t="shared" si="20"/>
        <v>401.04</v>
      </c>
      <c r="M208" s="42">
        <f t="shared" si="20"/>
        <v>204.85000000000002</v>
      </c>
      <c r="N208" s="42">
        <f t="shared" si="20"/>
        <v>676.16</v>
      </c>
      <c r="O208" s="42">
        <f t="shared" si="20"/>
        <v>18.279999999999998</v>
      </c>
    </row>
    <row r="209" spans="1:15" x14ac:dyDescent="0.25">
      <c r="A209" s="34"/>
      <c r="B209" s="24"/>
      <c r="C209" s="37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</row>
    <row r="210" spans="1:15" ht="30" customHeight="1" x14ac:dyDescent="0.25">
      <c r="A210" s="34"/>
      <c r="B210" s="24"/>
      <c r="C210" s="37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</row>
    <row r="211" spans="1:15" x14ac:dyDescent="0.25">
      <c r="A211" s="34"/>
      <c r="B211" s="24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</row>
    <row r="212" spans="1:15" s="2" customFormat="1" x14ac:dyDescent="0.25">
      <c r="A212" s="38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</row>
    <row r="213" spans="1:15" x14ac:dyDescent="0.25">
      <c r="A213" s="34"/>
      <c r="B213" s="24"/>
      <c r="C213" s="37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</row>
    <row r="214" spans="1:15" x14ac:dyDescent="0.25">
      <c r="A214" s="34"/>
      <c r="B214" s="24"/>
      <c r="C214" s="37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</row>
    <row r="215" spans="1:15" x14ac:dyDescent="0.25">
      <c r="A215" s="34"/>
      <c r="B215" s="24"/>
      <c r="C215" s="37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</row>
    <row r="216" spans="1:15" x14ac:dyDescent="0.25">
      <c r="A216" s="34"/>
      <c r="B216" s="24"/>
      <c r="C216" s="37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</row>
    <row r="217" spans="1:15" x14ac:dyDescent="0.25">
      <c r="A217" s="34"/>
      <c r="B217" s="24"/>
      <c r="C217" s="37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15" x14ac:dyDescent="0.25">
      <c r="A218" s="34"/>
      <c r="B218" s="24"/>
      <c r="C218" s="37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</row>
    <row r="219" spans="1:15" x14ac:dyDescent="0.25">
      <c r="A219" s="34"/>
      <c r="B219" s="24"/>
      <c r="C219" s="37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15" x14ac:dyDescent="0.25">
      <c r="A220" s="34"/>
      <c r="B220" s="24"/>
      <c r="C220" s="37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</row>
    <row r="221" spans="1:15" s="2" customFormat="1" x14ac:dyDescent="0.25">
      <c r="A221" s="90" t="s">
        <v>37</v>
      </c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</row>
    <row r="222" spans="1:15" x14ac:dyDescent="0.25">
      <c r="A222" s="89" t="s">
        <v>59</v>
      </c>
      <c r="B222" s="81" t="s">
        <v>60</v>
      </c>
      <c r="C222" s="81" t="s">
        <v>61</v>
      </c>
      <c r="D222" s="82" t="s">
        <v>41</v>
      </c>
      <c r="E222" s="82"/>
      <c r="F222" s="82"/>
      <c r="G222" s="81" t="s">
        <v>66</v>
      </c>
      <c r="H222" s="82" t="s">
        <v>62</v>
      </c>
      <c r="I222" s="82"/>
      <c r="J222" s="82"/>
      <c r="K222" s="82"/>
      <c r="L222" s="82" t="s">
        <v>63</v>
      </c>
      <c r="M222" s="82"/>
      <c r="N222" s="82"/>
      <c r="O222" s="82"/>
    </row>
    <row r="223" spans="1:15" x14ac:dyDescent="0.25">
      <c r="A223" s="89"/>
      <c r="B223" s="81"/>
      <c r="C223" s="81"/>
      <c r="D223" s="26" t="s">
        <v>42</v>
      </c>
      <c r="E223" s="26" t="s">
        <v>43</v>
      </c>
      <c r="F223" s="26" t="s">
        <v>44</v>
      </c>
      <c r="G223" s="81"/>
      <c r="H223" s="26" t="s">
        <v>1</v>
      </c>
      <c r="I223" s="26" t="s">
        <v>2</v>
      </c>
      <c r="J223" s="26" t="s">
        <v>0</v>
      </c>
      <c r="K223" s="26" t="s">
        <v>3</v>
      </c>
      <c r="L223" s="26" t="s">
        <v>64</v>
      </c>
      <c r="M223" s="26" t="s">
        <v>4</v>
      </c>
      <c r="N223" s="26" t="s">
        <v>65</v>
      </c>
      <c r="O223" s="26" t="s">
        <v>5</v>
      </c>
    </row>
    <row r="224" spans="1:15" x14ac:dyDescent="0.25">
      <c r="A224" s="33"/>
      <c r="B224" s="75" t="s">
        <v>10</v>
      </c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101"/>
    </row>
    <row r="225" spans="1:15" x14ac:dyDescent="0.25">
      <c r="A225" s="20">
        <v>236</v>
      </c>
      <c r="B225" s="21" t="s">
        <v>113</v>
      </c>
      <c r="C225" s="22">
        <v>220</v>
      </c>
      <c r="D225" s="27">
        <v>12</v>
      </c>
      <c r="E225" s="27">
        <v>19.8</v>
      </c>
      <c r="F225" s="27">
        <v>65.3</v>
      </c>
      <c r="G225" s="27">
        <v>496</v>
      </c>
      <c r="H225" s="27">
        <v>2.3E-2</v>
      </c>
      <c r="I225" s="27">
        <v>0.3</v>
      </c>
      <c r="J225" s="27">
        <v>5.3</v>
      </c>
      <c r="K225" s="27">
        <v>1.6</v>
      </c>
      <c r="L225" s="27">
        <v>20.3</v>
      </c>
      <c r="M225" s="27">
        <v>16.8</v>
      </c>
      <c r="N225" s="27">
        <v>90.3</v>
      </c>
      <c r="O225" s="27">
        <v>2.1</v>
      </c>
    </row>
    <row r="226" spans="1:15" x14ac:dyDescent="0.25">
      <c r="A226" s="20">
        <v>14</v>
      </c>
      <c r="B226" s="21" t="s">
        <v>11</v>
      </c>
      <c r="C226" s="22">
        <v>15</v>
      </c>
      <c r="D226" s="27">
        <v>7.0000000000000007E-2</v>
      </c>
      <c r="E226" s="27">
        <v>12.3</v>
      </c>
      <c r="F226" s="27">
        <v>0.12</v>
      </c>
      <c r="G226" s="27">
        <v>112.5</v>
      </c>
      <c r="H226" s="27">
        <v>7.4999999999999997E-2</v>
      </c>
      <c r="I226" s="27">
        <v>0</v>
      </c>
      <c r="J226" s="27">
        <v>0</v>
      </c>
      <c r="K226" s="27">
        <v>1.23</v>
      </c>
      <c r="L226" s="27">
        <v>3.3</v>
      </c>
      <c r="M226" s="27">
        <v>0.45</v>
      </c>
      <c r="N226" s="27">
        <v>2.85</v>
      </c>
      <c r="O226" s="27">
        <v>0.03</v>
      </c>
    </row>
    <row r="227" spans="1:15" x14ac:dyDescent="0.25">
      <c r="A227" s="20">
        <v>376</v>
      </c>
      <c r="B227" s="21" t="s">
        <v>7</v>
      </c>
      <c r="C227" s="20">
        <v>215</v>
      </c>
      <c r="D227" s="27">
        <v>0.2</v>
      </c>
      <c r="E227" s="27">
        <v>0.05</v>
      </c>
      <c r="F227" s="27">
        <v>15.01</v>
      </c>
      <c r="G227" s="27">
        <v>61.3</v>
      </c>
      <c r="H227" s="27">
        <v>0.03</v>
      </c>
      <c r="I227" s="27">
        <v>0</v>
      </c>
      <c r="J227" s="27">
        <v>0.03</v>
      </c>
      <c r="K227" s="27">
        <v>0</v>
      </c>
      <c r="L227" s="27">
        <v>9.67</v>
      </c>
      <c r="M227" s="27">
        <v>3.29</v>
      </c>
      <c r="N227" s="27">
        <v>0.04</v>
      </c>
      <c r="O227" s="27">
        <v>0.04</v>
      </c>
    </row>
    <row r="228" spans="1:15" s="1" customFormat="1" x14ac:dyDescent="0.25">
      <c r="A228" s="20">
        <v>480</v>
      </c>
      <c r="B228" s="21" t="s">
        <v>8</v>
      </c>
      <c r="C228" s="22">
        <v>100</v>
      </c>
      <c r="D228" s="27">
        <v>7.6</v>
      </c>
      <c r="E228" s="27">
        <v>0.8</v>
      </c>
      <c r="F228" s="27">
        <v>46.7</v>
      </c>
      <c r="G228" s="27">
        <v>212.5</v>
      </c>
      <c r="H228" s="27">
        <v>0</v>
      </c>
      <c r="I228" s="27">
        <v>0.12</v>
      </c>
      <c r="J228" s="27">
        <v>0</v>
      </c>
      <c r="K228" s="27">
        <v>0</v>
      </c>
      <c r="L228" s="27">
        <v>20</v>
      </c>
      <c r="M228" s="27">
        <v>28</v>
      </c>
      <c r="N228" s="27">
        <v>68.7</v>
      </c>
      <c r="O228" s="27">
        <v>1.25</v>
      </c>
    </row>
    <row r="229" spans="1:15" x14ac:dyDescent="0.25">
      <c r="A229" s="20"/>
      <c r="B229" s="21" t="s">
        <v>12</v>
      </c>
      <c r="C229" s="27">
        <f t="shared" ref="C229:O229" si="21">SUM(C225:C228)</f>
        <v>550</v>
      </c>
      <c r="D229" s="27">
        <f t="shared" si="21"/>
        <v>19.869999999999997</v>
      </c>
      <c r="E229" s="27">
        <f t="shared" si="21"/>
        <v>32.949999999999996</v>
      </c>
      <c r="F229" s="27">
        <f t="shared" si="21"/>
        <v>127.13000000000001</v>
      </c>
      <c r="G229" s="27">
        <f t="shared" si="21"/>
        <v>882.3</v>
      </c>
      <c r="H229" s="27">
        <f t="shared" si="21"/>
        <v>0.128</v>
      </c>
      <c r="I229" s="27">
        <f t="shared" si="21"/>
        <v>0.42</v>
      </c>
      <c r="J229" s="27">
        <f t="shared" si="21"/>
        <v>5.33</v>
      </c>
      <c r="K229" s="27">
        <f t="shared" si="21"/>
        <v>2.83</v>
      </c>
      <c r="L229" s="27">
        <f t="shared" si="21"/>
        <v>53.27</v>
      </c>
      <c r="M229" s="27">
        <f t="shared" si="21"/>
        <v>48.54</v>
      </c>
      <c r="N229" s="27">
        <f t="shared" si="21"/>
        <v>161.88999999999999</v>
      </c>
      <c r="O229" s="27">
        <f t="shared" si="21"/>
        <v>3.42</v>
      </c>
    </row>
    <row r="230" spans="1:15" s="4" customFormat="1" x14ac:dyDescent="0.25">
      <c r="A230" s="33"/>
      <c r="B230" s="75" t="s">
        <v>15</v>
      </c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101"/>
    </row>
    <row r="231" spans="1:15" x14ac:dyDescent="0.25">
      <c r="A231" s="20">
        <v>50</v>
      </c>
      <c r="B231" s="50" t="s">
        <v>55</v>
      </c>
      <c r="C231" s="20">
        <v>100</v>
      </c>
      <c r="D231" s="27">
        <v>1.44</v>
      </c>
      <c r="E231" s="27">
        <v>6.3</v>
      </c>
      <c r="F231" s="27">
        <v>6.1</v>
      </c>
      <c r="G231" s="27">
        <v>88</v>
      </c>
      <c r="H231" s="27">
        <v>0</v>
      </c>
      <c r="I231" s="27">
        <v>0.75</v>
      </c>
      <c r="J231" s="27">
        <v>29.07</v>
      </c>
      <c r="K231" s="27">
        <v>4.7699999999999996</v>
      </c>
      <c r="L231" s="27">
        <v>25.59</v>
      </c>
      <c r="M231" s="27">
        <v>25.32</v>
      </c>
      <c r="N231" s="27">
        <v>63.17</v>
      </c>
      <c r="O231" s="27">
        <v>1.06</v>
      </c>
    </row>
    <row r="232" spans="1:15" x14ac:dyDescent="0.25">
      <c r="A232" s="20">
        <v>96</v>
      </c>
      <c r="B232" s="21" t="s">
        <v>81</v>
      </c>
      <c r="C232" s="22">
        <v>260</v>
      </c>
      <c r="D232" s="27">
        <v>2.16</v>
      </c>
      <c r="E232" s="27">
        <v>3.51</v>
      </c>
      <c r="F232" s="27">
        <v>15</v>
      </c>
      <c r="G232" s="27">
        <v>101</v>
      </c>
      <c r="H232" s="27">
        <v>2.5000000000000001E-2</v>
      </c>
      <c r="I232" s="27">
        <v>0.13</v>
      </c>
      <c r="J232" s="27">
        <v>7.8</v>
      </c>
      <c r="K232" s="27">
        <v>29.01</v>
      </c>
      <c r="L232" s="27">
        <v>30.67</v>
      </c>
      <c r="M232" s="27">
        <v>35.479999999999997</v>
      </c>
      <c r="N232" s="27">
        <v>155.6</v>
      </c>
      <c r="O232" s="27">
        <v>4.7</v>
      </c>
    </row>
    <row r="233" spans="1:15" x14ac:dyDescent="0.25">
      <c r="A233" s="20">
        <v>394</v>
      </c>
      <c r="B233" s="21" t="s">
        <v>114</v>
      </c>
      <c r="C233" s="22">
        <v>243</v>
      </c>
      <c r="D233" s="27">
        <v>19.399999999999999</v>
      </c>
      <c r="E233" s="27">
        <v>19.04</v>
      </c>
      <c r="F233" s="27">
        <v>32</v>
      </c>
      <c r="G233" s="27">
        <v>384.8</v>
      </c>
      <c r="H233" s="27">
        <v>0.02</v>
      </c>
      <c r="I233" s="27">
        <v>0.22</v>
      </c>
      <c r="J233" s="27">
        <v>3.8</v>
      </c>
      <c r="K233" s="27">
        <v>153</v>
      </c>
      <c r="L233" s="27">
        <v>6.9</v>
      </c>
      <c r="M233" s="27">
        <v>151.9</v>
      </c>
      <c r="N233" s="27">
        <v>272.7</v>
      </c>
      <c r="O233" s="27">
        <v>3.1</v>
      </c>
    </row>
    <row r="234" spans="1:15" x14ac:dyDescent="0.25">
      <c r="A234" s="20">
        <v>407</v>
      </c>
      <c r="B234" s="21" t="s">
        <v>77</v>
      </c>
      <c r="C234" s="22">
        <v>200</v>
      </c>
      <c r="D234" s="27">
        <v>1</v>
      </c>
      <c r="E234" s="27">
        <v>0</v>
      </c>
      <c r="F234" s="27">
        <v>23.4</v>
      </c>
      <c r="G234" s="27">
        <v>94</v>
      </c>
      <c r="H234" s="27">
        <v>0</v>
      </c>
      <c r="I234" s="27">
        <v>0.08</v>
      </c>
      <c r="J234" s="27">
        <v>80</v>
      </c>
      <c r="K234" s="27">
        <v>0</v>
      </c>
      <c r="L234" s="27">
        <v>36</v>
      </c>
      <c r="M234" s="27">
        <v>0</v>
      </c>
      <c r="N234" s="27">
        <v>26</v>
      </c>
      <c r="O234" s="27">
        <v>0.6</v>
      </c>
    </row>
    <row r="235" spans="1:15" x14ac:dyDescent="0.25">
      <c r="A235" s="20" t="s">
        <v>112</v>
      </c>
      <c r="B235" s="21" t="s">
        <v>14</v>
      </c>
      <c r="C235" s="22">
        <v>100</v>
      </c>
      <c r="D235" s="27">
        <v>7.6</v>
      </c>
      <c r="E235" s="27">
        <v>13.2</v>
      </c>
      <c r="F235" s="27">
        <v>69</v>
      </c>
      <c r="G235" s="27">
        <v>394</v>
      </c>
      <c r="H235" s="27">
        <v>1.7999999999999999E-2</v>
      </c>
      <c r="I235" s="27">
        <v>0.6</v>
      </c>
      <c r="J235" s="27">
        <v>10.6</v>
      </c>
      <c r="K235" s="27">
        <v>3.4</v>
      </c>
      <c r="L235" s="27">
        <v>43.8</v>
      </c>
      <c r="M235" s="27">
        <v>36.4</v>
      </c>
      <c r="N235" s="27">
        <v>191.4</v>
      </c>
      <c r="O235" s="27">
        <v>2.2000000000000002</v>
      </c>
    </row>
    <row r="236" spans="1:15" ht="17.25" customHeight="1" x14ac:dyDescent="0.25">
      <c r="A236" s="20">
        <v>481</v>
      </c>
      <c r="B236" s="21" t="s">
        <v>21</v>
      </c>
      <c r="C236" s="22">
        <v>60</v>
      </c>
      <c r="D236" s="27">
        <v>4.2</v>
      </c>
      <c r="E236" s="27">
        <v>0.75</v>
      </c>
      <c r="F236" s="27">
        <v>21.9</v>
      </c>
      <c r="G236" s="27">
        <v>106.5</v>
      </c>
      <c r="H236" s="27">
        <v>0</v>
      </c>
      <c r="I236" s="27">
        <v>0.15</v>
      </c>
      <c r="J236" s="27">
        <v>0</v>
      </c>
      <c r="K236" s="27">
        <v>7.0000000000000001E-3</v>
      </c>
      <c r="L236" s="27">
        <v>22</v>
      </c>
      <c r="M236" s="27">
        <v>19.899999999999999</v>
      </c>
      <c r="N236" s="27">
        <v>91.35</v>
      </c>
      <c r="O236" s="27">
        <v>2.1</v>
      </c>
    </row>
    <row r="237" spans="1:15" s="2" customFormat="1" x14ac:dyDescent="0.25">
      <c r="A237" s="20"/>
      <c r="B237" s="21" t="s">
        <v>12</v>
      </c>
      <c r="C237" s="27">
        <f>SUM(C231:C236)</f>
        <v>963</v>
      </c>
      <c r="D237" s="27">
        <f>SUM(D231:D236)</f>
        <v>35.800000000000004</v>
      </c>
      <c r="E237" s="27">
        <f t="shared" ref="E237:O237" si="22">SUM(E231:E236)</f>
        <v>42.8</v>
      </c>
      <c r="F237" s="27">
        <f t="shared" si="22"/>
        <v>167.4</v>
      </c>
      <c r="G237" s="27">
        <f t="shared" si="22"/>
        <v>1168.3</v>
      </c>
      <c r="H237" s="27">
        <f t="shared" si="22"/>
        <v>6.3E-2</v>
      </c>
      <c r="I237" s="27">
        <f t="shared" si="22"/>
        <v>1.9300000000000002</v>
      </c>
      <c r="J237" s="27">
        <f t="shared" si="22"/>
        <v>131.26999999999998</v>
      </c>
      <c r="K237" s="27">
        <f t="shared" si="22"/>
        <v>190.18700000000001</v>
      </c>
      <c r="L237" s="27">
        <f t="shared" si="22"/>
        <v>164.95999999999998</v>
      </c>
      <c r="M237" s="27">
        <f t="shared" si="22"/>
        <v>269</v>
      </c>
      <c r="N237" s="27">
        <f t="shared" si="22"/>
        <v>800.22</v>
      </c>
      <c r="O237" s="27">
        <f t="shared" si="22"/>
        <v>13.76</v>
      </c>
    </row>
    <row r="238" spans="1:15" s="4" customFormat="1" x14ac:dyDescent="0.25">
      <c r="A238" s="20"/>
      <c r="B238" s="40" t="s">
        <v>84</v>
      </c>
      <c r="C238" s="41"/>
      <c r="D238" s="42">
        <f>D229+D237</f>
        <v>55.67</v>
      </c>
      <c r="E238" s="42">
        <f t="shared" ref="E238:O238" si="23">E229+E237</f>
        <v>75.75</v>
      </c>
      <c r="F238" s="42">
        <f t="shared" si="23"/>
        <v>294.53000000000003</v>
      </c>
      <c r="G238" s="42">
        <f t="shared" si="23"/>
        <v>2050.6</v>
      </c>
      <c r="H238" s="42">
        <f t="shared" si="23"/>
        <v>0.191</v>
      </c>
      <c r="I238" s="42">
        <f t="shared" si="23"/>
        <v>2.35</v>
      </c>
      <c r="J238" s="42">
        <f t="shared" si="23"/>
        <v>136.6</v>
      </c>
      <c r="K238" s="42">
        <f t="shared" si="23"/>
        <v>193.01700000000002</v>
      </c>
      <c r="L238" s="42">
        <f t="shared" si="23"/>
        <v>218.23</v>
      </c>
      <c r="M238" s="42">
        <f t="shared" si="23"/>
        <v>317.54000000000002</v>
      </c>
      <c r="N238" s="42">
        <f t="shared" si="23"/>
        <v>962.11</v>
      </c>
      <c r="O238" s="42">
        <f t="shared" si="23"/>
        <v>17.18</v>
      </c>
    </row>
    <row r="239" spans="1:15" x14ac:dyDescent="0.25">
      <c r="A239" s="34"/>
      <c r="B239" s="24"/>
      <c r="C239" s="37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</row>
    <row r="240" spans="1:15" x14ac:dyDescent="0.25">
      <c r="A240" s="34"/>
      <c r="B240" s="24"/>
      <c r="C240" s="37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</row>
    <row r="241" spans="1:15" x14ac:dyDescent="0.25">
      <c r="A241" s="34"/>
      <c r="B241" s="24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</row>
    <row r="242" spans="1:15" s="1" customFormat="1" x14ac:dyDescent="0.25">
      <c r="A242" s="38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</row>
    <row r="243" spans="1:15" s="2" customFormat="1" x14ac:dyDescent="0.25">
      <c r="A243" s="34"/>
      <c r="B243" s="24"/>
      <c r="C243" s="37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</row>
    <row r="244" spans="1:15" x14ac:dyDescent="0.25">
      <c r="A244" s="34"/>
      <c r="B244" s="24"/>
      <c r="C244" s="37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</row>
    <row r="245" spans="1:15" x14ac:dyDescent="0.25">
      <c r="A245" s="34"/>
      <c r="B245" s="24"/>
      <c r="C245" s="37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</row>
    <row r="246" spans="1:15" x14ac:dyDescent="0.25">
      <c r="A246" s="34"/>
      <c r="B246" s="24"/>
      <c r="C246" s="37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</row>
    <row r="247" spans="1:15" x14ac:dyDescent="0.25">
      <c r="A247" s="34"/>
      <c r="B247" s="24"/>
      <c r="C247" s="37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</row>
    <row r="248" spans="1:15" x14ac:dyDescent="0.25">
      <c r="A248" s="34"/>
      <c r="B248" s="24"/>
      <c r="C248" s="37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</row>
    <row r="249" spans="1:15" x14ac:dyDescent="0.25">
      <c r="A249" s="34"/>
      <c r="B249" s="24"/>
      <c r="C249" s="37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</row>
    <row r="250" spans="1:15" s="1" customFormat="1" x14ac:dyDescent="0.25">
      <c r="A250" s="34"/>
      <c r="B250" s="24"/>
      <c r="C250" s="37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</row>
    <row r="251" spans="1:15" s="2" customFormat="1" x14ac:dyDescent="0.25">
      <c r="A251" s="34"/>
      <c r="B251" s="24"/>
      <c r="C251" s="37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</row>
    <row r="252" spans="1:15" x14ac:dyDescent="0.25">
      <c r="A252" s="34"/>
      <c r="B252" s="24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</row>
    <row r="253" spans="1:15" x14ac:dyDescent="0.25">
      <c r="A253" s="69"/>
      <c r="B253" s="70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</row>
    <row r="254" spans="1:15" x14ac:dyDescent="0.25">
      <c r="A254" s="85" t="s">
        <v>38</v>
      </c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</row>
    <row r="255" spans="1:15" x14ac:dyDescent="0.25">
      <c r="A255" s="89" t="s">
        <v>59</v>
      </c>
      <c r="B255" s="81" t="s">
        <v>60</v>
      </c>
      <c r="C255" s="81" t="s">
        <v>61</v>
      </c>
      <c r="D255" s="82" t="s">
        <v>41</v>
      </c>
      <c r="E255" s="82"/>
      <c r="F255" s="82"/>
      <c r="G255" s="81" t="s">
        <v>66</v>
      </c>
      <c r="H255" s="82" t="s">
        <v>62</v>
      </c>
      <c r="I255" s="82"/>
      <c r="J255" s="82"/>
      <c r="K255" s="82"/>
      <c r="L255" s="82" t="s">
        <v>63</v>
      </c>
      <c r="M255" s="82"/>
      <c r="N255" s="82"/>
      <c r="O255" s="82"/>
    </row>
    <row r="256" spans="1:15" x14ac:dyDescent="0.25">
      <c r="A256" s="89"/>
      <c r="B256" s="81"/>
      <c r="C256" s="81"/>
      <c r="D256" s="26" t="s">
        <v>42</v>
      </c>
      <c r="E256" s="26" t="s">
        <v>43</v>
      </c>
      <c r="F256" s="26" t="s">
        <v>44</v>
      </c>
      <c r="G256" s="81"/>
      <c r="H256" s="26" t="s">
        <v>1</v>
      </c>
      <c r="I256" s="26" t="s">
        <v>2</v>
      </c>
      <c r="J256" s="26" t="s">
        <v>0</v>
      </c>
      <c r="K256" s="26" t="s">
        <v>3</v>
      </c>
      <c r="L256" s="26" t="s">
        <v>64</v>
      </c>
      <c r="M256" s="26" t="s">
        <v>4</v>
      </c>
      <c r="N256" s="26" t="s">
        <v>65</v>
      </c>
      <c r="O256" s="26" t="s">
        <v>5</v>
      </c>
    </row>
    <row r="257" spans="1:15" x14ac:dyDescent="0.25">
      <c r="A257" s="33"/>
      <c r="B257" s="75" t="s">
        <v>10</v>
      </c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101"/>
    </row>
    <row r="258" spans="1:15" x14ac:dyDescent="0.25">
      <c r="A258" s="20">
        <v>210</v>
      </c>
      <c r="B258" s="21" t="s">
        <v>30</v>
      </c>
      <c r="C258" s="22">
        <v>200</v>
      </c>
      <c r="D258" s="27">
        <v>14.1</v>
      </c>
      <c r="E258" s="27">
        <v>22.6</v>
      </c>
      <c r="F258" s="27">
        <v>2.8</v>
      </c>
      <c r="G258" s="27">
        <v>270.60000000000002</v>
      </c>
      <c r="H258" s="27">
        <v>0.3</v>
      </c>
      <c r="I258" s="27">
        <v>0.06</v>
      </c>
      <c r="J258" s="27">
        <v>2.5</v>
      </c>
      <c r="K258" s="27">
        <v>1.4999999999999999E-2</v>
      </c>
      <c r="L258" s="27">
        <v>201.6</v>
      </c>
      <c r="M258" s="27">
        <v>8.9</v>
      </c>
      <c r="N258" s="27">
        <v>80.599999999999994</v>
      </c>
      <c r="O258" s="27">
        <v>0.6</v>
      </c>
    </row>
    <row r="259" spans="1:15" x14ac:dyDescent="0.25">
      <c r="A259" s="62" t="s">
        <v>127</v>
      </c>
      <c r="B259" s="63" t="s">
        <v>126</v>
      </c>
      <c r="C259" s="22">
        <v>100</v>
      </c>
      <c r="D259" s="65">
        <v>4.2</v>
      </c>
      <c r="E259" s="65">
        <v>1.8</v>
      </c>
      <c r="F259" s="65">
        <v>4.8</v>
      </c>
      <c r="G259" s="65">
        <v>52</v>
      </c>
      <c r="H259" s="27">
        <v>0</v>
      </c>
      <c r="I259" s="27">
        <v>0</v>
      </c>
      <c r="J259" s="27">
        <v>0</v>
      </c>
      <c r="K259" s="27">
        <v>0</v>
      </c>
      <c r="L259" s="27">
        <v>29</v>
      </c>
      <c r="M259" s="27">
        <v>20</v>
      </c>
      <c r="N259" s="27">
        <v>161</v>
      </c>
      <c r="O259" s="27">
        <v>1.7</v>
      </c>
    </row>
    <row r="260" spans="1:15" x14ac:dyDescent="0.25">
      <c r="A260" s="20">
        <v>382</v>
      </c>
      <c r="B260" s="21" t="s">
        <v>22</v>
      </c>
      <c r="C260" s="22">
        <v>200</v>
      </c>
      <c r="D260" s="27">
        <v>3.8</v>
      </c>
      <c r="E260" s="27">
        <v>4</v>
      </c>
      <c r="F260" s="27">
        <v>25.8</v>
      </c>
      <c r="G260" s="27">
        <v>154</v>
      </c>
      <c r="H260" s="27">
        <v>0.08</v>
      </c>
      <c r="I260" s="27">
        <v>0.05</v>
      </c>
      <c r="J260" s="27">
        <v>2.2200000000000002</v>
      </c>
      <c r="K260" s="27">
        <v>0.05</v>
      </c>
      <c r="L260" s="27">
        <v>49.92</v>
      </c>
      <c r="M260" s="27">
        <v>0.7</v>
      </c>
      <c r="N260" s="27">
        <v>0</v>
      </c>
      <c r="O260" s="27">
        <v>0</v>
      </c>
    </row>
    <row r="261" spans="1:15" s="2" customFormat="1" x14ac:dyDescent="0.25">
      <c r="A261" s="20">
        <v>480</v>
      </c>
      <c r="B261" s="21" t="s">
        <v>8</v>
      </c>
      <c r="C261" s="22">
        <v>100</v>
      </c>
      <c r="D261" s="27">
        <v>7.6</v>
      </c>
      <c r="E261" s="27">
        <v>0.8</v>
      </c>
      <c r="F261" s="27">
        <v>46.7</v>
      </c>
      <c r="G261" s="27">
        <v>212.5</v>
      </c>
      <c r="H261" s="27">
        <v>0</v>
      </c>
      <c r="I261" s="27">
        <v>0.12</v>
      </c>
      <c r="J261" s="27">
        <v>0</v>
      </c>
      <c r="K261" s="27">
        <v>0</v>
      </c>
      <c r="L261" s="27">
        <v>20</v>
      </c>
      <c r="M261" s="27">
        <v>28</v>
      </c>
      <c r="N261" s="27">
        <v>68.7</v>
      </c>
      <c r="O261" s="27">
        <v>1.25</v>
      </c>
    </row>
    <row r="262" spans="1:15" x14ac:dyDescent="0.25">
      <c r="A262" s="20"/>
      <c r="B262" s="21" t="s">
        <v>12</v>
      </c>
      <c r="C262" s="27">
        <f>SUM(C258:C261)</f>
        <v>600</v>
      </c>
      <c r="D262" s="27">
        <f>SUM(D258:D261)</f>
        <v>29.700000000000003</v>
      </c>
      <c r="E262" s="27">
        <f t="shared" ref="E262:O262" si="24">SUM(E258:E261)</f>
        <v>29.200000000000003</v>
      </c>
      <c r="F262" s="27">
        <f t="shared" si="24"/>
        <v>80.099999999999994</v>
      </c>
      <c r="G262" s="27">
        <f t="shared" si="24"/>
        <v>689.1</v>
      </c>
      <c r="H262" s="27">
        <f t="shared" si="24"/>
        <v>0.38</v>
      </c>
      <c r="I262" s="27">
        <f t="shared" si="24"/>
        <v>0.22999999999999998</v>
      </c>
      <c r="J262" s="27">
        <f t="shared" si="24"/>
        <v>4.7200000000000006</v>
      </c>
      <c r="K262" s="27">
        <f t="shared" si="24"/>
        <v>6.5000000000000002E-2</v>
      </c>
      <c r="L262" s="27">
        <f t="shared" si="24"/>
        <v>300.52</v>
      </c>
      <c r="M262" s="27">
        <f t="shared" si="24"/>
        <v>57.599999999999994</v>
      </c>
      <c r="N262" s="27">
        <f t="shared" si="24"/>
        <v>310.3</v>
      </c>
      <c r="O262" s="27">
        <f t="shared" si="24"/>
        <v>3.55</v>
      </c>
    </row>
    <row r="263" spans="1:15" x14ac:dyDescent="0.25">
      <c r="A263" s="33"/>
      <c r="B263" s="75" t="s">
        <v>15</v>
      </c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101"/>
    </row>
    <row r="264" spans="1:15" x14ac:dyDescent="0.25">
      <c r="A264" s="20">
        <v>49</v>
      </c>
      <c r="B264" s="21" t="s">
        <v>124</v>
      </c>
      <c r="C264" s="22">
        <v>100</v>
      </c>
      <c r="D264" s="27">
        <v>2.2999999999999998</v>
      </c>
      <c r="E264" s="27">
        <v>6.8</v>
      </c>
      <c r="F264" s="27">
        <v>11.7</v>
      </c>
      <c r="G264" s="27">
        <v>119</v>
      </c>
      <c r="H264" s="27">
        <v>1.7999999999999999E-2</v>
      </c>
      <c r="I264" s="27">
        <v>6.6</v>
      </c>
      <c r="J264" s="27">
        <v>0</v>
      </c>
      <c r="K264" s="27">
        <v>0</v>
      </c>
      <c r="L264" s="27">
        <v>39</v>
      </c>
      <c r="M264" s="27">
        <v>59</v>
      </c>
      <c r="N264" s="27">
        <v>18</v>
      </c>
      <c r="O264" s="27">
        <v>6.6</v>
      </c>
    </row>
    <row r="265" spans="1:15" s="1" customFormat="1" x14ac:dyDescent="0.25">
      <c r="A265" s="20">
        <v>110</v>
      </c>
      <c r="B265" s="21" t="s">
        <v>125</v>
      </c>
      <c r="C265" s="20">
        <v>260</v>
      </c>
      <c r="D265" s="27">
        <v>2.65</v>
      </c>
      <c r="E265" s="27">
        <v>4.3</v>
      </c>
      <c r="F265" s="27">
        <v>23.1</v>
      </c>
      <c r="G265" s="27">
        <v>96</v>
      </c>
      <c r="H265" s="27">
        <v>0.08</v>
      </c>
      <c r="I265" s="27">
        <v>11</v>
      </c>
      <c r="J265" s="27">
        <v>0</v>
      </c>
      <c r="K265" s="27">
        <v>1.1000000000000001</v>
      </c>
      <c r="L265" s="27">
        <v>41.5</v>
      </c>
      <c r="M265" s="27">
        <v>100.5</v>
      </c>
      <c r="N265" s="27">
        <v>24</v>
      </c>
      <c r="O265" s="27">
        <v>0.9</v>
      </c>
    </row>
    <row r="266" spans="1:15" x14ac:dyDescent="0.25">
      <c r="A266" s="20">
        <v>143</v>
      </c>
      <c r="B266" s="21" t="s">
        <v>145</v>
      </c>
      <c r="C266" s="20">
        <v>100</v>
      </c>
      <c r="D266" s="27">
        <v>20.64</v>
      </c>
      <c r="E266" s="27">
        <v>9.93</v>
      </c>
      <c r="F266" s="27">
        <v>0.82</v>
      </c>
      <c r="G266" s="27">
        <v>174.55</v>
      </c>
      <c r="H266" s="27">
        <v>3.5999999999999997E-2</v>
      </c>
      <c r="I266" s="27">
        <v>0.14399999999999999</v>
      </c>
      <c r="J266" s="27">
        <v>0.86</v>
      </c>
      <c r="K266" s="27">
        <v>0.39600000000000002</v>
      </c>
      <c r="L266" s="27">
        <v>66.91</v>
      </c>
      <c r="M266" s="27">
        <v>28.6</v>
      </c>
      <c r="N266" s="27">
        <v>306.05</v>
      </c>
      <c r="O266" s="27">
        <v>0.76800000000000002</v>
      </c>
    </row>
    <row r="267" spans="1:15" ht="15" customHeight="1" x14ac:dyDescent="0.25">
      <c r="A267" s="62">
        <v>694</v>
      </c>
      <c r="B267" s="63" t="s">
        <v>122</v>
      </c>
      <c r="C267" s="20">
        <v>200</v>
      </c>
      <c r="D267" s="27">
        <v>2.4</v>
      </c>
      <c r="E267" s="27">
        <v>2.88</v>
      </c>
      <c r="F267" s="27">
        <v>25.02</v>
      </c>
      <c r="G267" s="27">
        <v>135.69999999999999</v>
      </c>
      <c r="H267" s="27">
        <v>0.08</v>
      </c>
      <c r="I267" s="27">
        <v>0.6</v>
      </c>
      <c r="J267" s="27">
        <v>32.340000000000003</v>
      </c>
      <c r="K267" s="27">
        <v>0.5</v>
      </c>
      <c r="L267" s="27">
        <v>82.6</v>
      </c>
      <c r="M267" s="27">
        <v>42.32</v>
      </c>
      <c r="N267" s="27">
        <v>197.8</v>
      </c>
      <c r="O267" s="27">
        <v>0</v>
      </c>
    </row>
    <row r="268" spans="1:15" x14ac:dyDescent="0.25">
      <c r="A268" s="20">
        <v>338</v>
      </c>
      <c r="B268" s="21" t="s">
        <v>75</v>
      </c>
      <c r="C268" s="22">
        <v>200</v>
      </c>
      <c r="D268" s="27">
        <v>0.8</v>
      </c>
      <c r="E268" s="27">
        <v>0.8</v>
      </c>
      <c r="F268" s="27">
        <v>19.600000000000001</v>
      </c>
      <c r="G268" s="27">
        <v>88</v>
      </c>
      <c r="H268" s="27">
        <v>0.24</v>
      </c>
      <c r="I268" s="27">
        <v>0.3</v>
      </c>
      <c r="J268" s="27">
        <v>60</v>
      </c>
      <c r="K268" s="27">
        <v>0</v>
      </c>
      <c r="L268" s="27">
        <v>3.6</v>
      </c>
      <c r="M268" s="27">
        <v>0.13300000000000001</v>
      </c>
      <c r="N268" s="27">
        <v>0</v>
      </c>
      <c r="O268" s="27">
        <v>0</v>
      </c>
    </row>
    <row r="269" spans="1:15" x14ac:dyDescent="0.25">
      <c r="A269" s="20">
        <v>349</v>
      </c>
      <c r="B269" s="21" t="s">
        <v>76</v>
      </c>
      <c r="C269" s="22">
        <v>200</v>
      </c>
      <c r="D269" s="27">
        <v>0.56000000000000005</v>
      </c>
      <c r="E269" s="27">
        <v>0</v>
      </c>
      <c r="F269" s="27">
        <v>25.23</v>
      </c>
      <c r="G269" s="27">
        <v>103.2</v>
      </c>
      <c r="H269" s="27">
        <v>0</v>
      </c>
      <c r="I269" s="27">
        <v>0.04</v>
      </c>
      <c r="J269" s="27">
        <v>3.6</v>
      </c>
      <c r="K269" s="27">
        <v>0</v>
      </c>
      <c r="L269" s="27">
        <v>20</v>
      </c>
      <c r="M269" s="27">
        <v>0</v>
      </c>
      <c r="N269" s="27">
        <v>12</v>
      </c>
      <c r="O269" s="27">
        <v>0.4</v>
      </c>
    </row>
    <row r="270" spans="1:15" x14ac:dyDescent="0.25">
      <c r="A270" s="20">
        <v>481</v>
      </c>
      <c r="B270" s="21" t="s">
        <v>21</v>
      </c>
      <c r="C270" s="22">
        <v>60</v>
      </c>
      <c r="D270" s="27">
        <v>4.2</v>
      </c>
      <c r="E270" s="27">
        <v>0.75</v>
      </c>
      <c r="F270" s="27">
        <v>21.9</v>
      </c>
      <c r="G270" s="27">
        <v>106.5</v>
      </c>
      <c r="H270" s="27">
        <v>0</v>
      </c>
      <c r="I270" s="27">
        <v>0.15</v>
      </c>
      <c r="J270" s="27">
        <v>0</v>
      </c>
      <c r="K270" s="27">
        <v>7.0000000000000001E-3</v>
      </c>
      <c r="L270" s="27">
        <v>22</v>
      </c>
      <c r="M270" s="27">
        <v>19.899999999999999</v>
      </c>
      <c r="N270" s="27">
        <v>91.35</v>
      </c>
      <c r="O270" s="27">
        <v>2.1</v>
      </c>
    </row>
    <row r="271" spans="1:15" x14ac:dyDescent="0.25">
      <c r="A271" s="20"/>
      <c r="B271" s="21" t="s">
        <v>12</v>
      </c>
      <c r="C271" s="27">
        <f t="shared" ref="C271:O271" si="25">SUM(C264:C270)</f>
        <v>1120</v>
      </c>
      <c r="D271" s="27">
        <f t="shared" si="25"/>
        <v>33.549999999999997</v>
      </c>
      <c r="E271" s="27">
        <f t="shared" si="25"/>
        <v>25.46</v>
      </c>
      <c r="F271" s="27">
        <f t="shared" si="25"/>
        <v>127.37</v>
      </c>
      <c r="G271" s="27">
        <f t="shared" si="25"/>
        <v>822.95</v>
      </c>
      <c r="H271" s="27">
        <f t="shared" si="25"/>
        <v>0.45400000000000001</v>
      </c>
      <c r="I271" s="27">
        <f t="shared" si="25"/>
        <v>18.834</v>
      </c>
      <c r="J271" s="27">
        <f t="shared" si="25"/>
        <v>96.8</v>
      </c>
      <c r="K271" s="27">
        <f t="shared" si="25"/>
        <v>2.0030000000000001</v>
      </c>
      <c r="L271" s="27">
        <f t="shared" si="25"/>
        <v>275.61</v>
      </c>
      <c r="M271" s="27">
        <f t="shared" si="25"/>
        <v>250.453</v>
      </c>
      <c r="N271" s="27">
        <f t="shared" si="25"/>
        <v>649.20000000000005</v>
      </c>
      <c r="O271" s="27">
        <f t="shared" si="25"/>
        <v>10.768000000000001</v>
      </c>
    </row>
    <row r="272" spans="1:15" x14ac:dyDescent="0.25">
      <c r="A272" s="20"/>
      <c r="B272" s="40" t="s">
        <v>84</v>
      </c>
      <c r="C272" s="41"/>
      <c r="D272" s="42">
        <f t="shared" ref="D272:O272" si="26">D262+D271</f>
        <v>63.25</v>
      </c>
      <c r="E272" s="42">
        <f t="shared" si="26"/>
        <v>54.660000000000004</v>
      </c>
      <c r="F272" s="42">
        <f t="shared" si="26"/>
        <v>207.47</v>
      </c>
      <c r="G272" s="42">
        <f t="shared" si="26"/>
        <v>1512.0500000000002</v>
      </c>
      <c r="H272" s="42">
        <f t="shared" si="26"/>
        <v>0.83400000000000007</v>
      </c>
      <c r="I272" s="42">
        <f t="shared" si="26"/>
        <v>19.064</v>
      </c>
      <c r="J272" s="42">
        <f t="shared" si="26"/>
        <v>101.52</v>
      </c>
      <c r="K272" s="42">
        <f t="shared" si="26"/>
        <v>2.0680000000000001</v>
      </c>
      <c r="L272" s="42">
        <f t="shared" si="26"/>
        <v>576.13</v>
      </c>
      <c r="M272" s="42">
        <f t="shared" si="26"/>
        <v>308.053</v>
      </c>
      <c r="N272" s="42">
        <f t="shared" si="26"/>
        <v>959.5</v>
      </c>
      <c r="O272" s="42">
        <f t="shared" si="26"/>
        <v>14.318000000000001</v>
      </c>
    </row>
    <row r="273" spans="1:15" x14ac:dyDescent="0.25">
      <c r="A273" s="34"/>
      <c r="B273" s="24"/>
      <c r="C273" s="37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</row>
    <row r="274" spans="1:15" x14ac:dyDescent="0.25">
      <c r="A274" s="34"/>
      <c r="B274" s="24"/>
      <c r="C274" s="37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</row>
    <row r="275" spans="1:15" s="1" customFormat="1" x14ac:dyDescent="0.25">
      <c r="A275" s="34"/>
      <c r="B275" s="24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</row>
    <row r="276" spans="1:15" s="2" customFormat="1" x14ac:dyDescent="0.25">
      <c r="A276" s="38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</row>
    <row r="277" spans="1:15" x14ac:dyDescent="0.25">
      <c r="A277" s="34"/>
      <c r="B277" s="24"/>
      <c r="C277" s="37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</row>
    <row r="278" spans="1:15" x14ac:dyDescent="0.25">
      <c r="A278" s="34"/>
      <c r="B278" s="24"/>
      <c r="C278" s="37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</row>
    <row r="279" spans="1:15" x14ac:dyDescent="0.25">
      <c r="A279" s="34"/>
      <c r="B279" s="24"/>
      <c r="C279" s="37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</row>
    <row r="280" spans="1:15" x14ac:dyDescent="0.25">
      <c r="A280" s="34"/>
      <c r="B280" s="24"/>
      <c r="C280" s="37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</row>
    <row r="281" spans="1:15" x14ac:dyDescent="0.25">
      <c r="A281" s="34"/>
      <c r="B281" s="24"/>
      <c r="C281" s="37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</row>
    <row r="282" spans="1:15" x14ac:dyDescent="0.25">
      <c r="A282" s="34"/>
      <c r="B282" s="24"/>
      <c r="C282" s="37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</row>
    <row r="283" spans="1:15" s="1" customFormat="1" x14ac:dyDescent="0.25">
      <c r="A283" s="34"/>
      <c r="B283" s="24"/>
      <c r="C283" s="37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</row>
    <row r="284" spans="1:15" s="2" customFormat="1" x14ac:dyDescent="0.25">
      <c r="A284" s="34"/>
      <c r="B284" s="24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</row>
    <row r="285" spans="1:15" x14ac:dyDescent="0.25">
      <c r="A285" s="69"/>
      <c r="B285" s="70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</row>
    <row r="286" spans="1:15" x14ac:dyDescent="0.25">
      <c r="A286" s="69"/>
      <c r="B286" s="70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</row>
    <row r="287" spans="1:15" x14ac:dyDescent="0.25">
      <c r="A287" s="85" t="s">
        <v>39</v>
      </c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</row>
    <row r="288" spans="1:15" x14ac:dyDescent="0.25">
      <c r="A288" s="89" t="s">
        <v>59</v>
      </c>
      <c r="B288" s="81" t="s">
        <v>60</v>
      </c>
      <c r="C288" s="81" t="s">
        <v>61</v>
      </c>
      <c r="D288" s="82" t="s">
        <v>41</v>
      </c>
      <c r="E288" s="82"/>
      <c r="F288" s="82"/>
      <c r="G288" s="81" t="s">
        <v>66</v>
      </c>
      <c r="H288" s="82" t="s">
        <v>62</v>
      </c>
      <c r="I288" s="82"/>
      <c r="J288" s="82"/>
      <c r="K288" s="82"/>
      <c r="L288" s="82" t="s">
        <v>63</v>
      </c>
      <c r="M288" s="82"/>
      <c r="N288" s="82"/>
      <c r="O288" s="82"/>
    </row>
    <row r="289" spans="1:15" x14ac:dyDescent="0.25">
      <c r="A289" s="89"/>
      <c r="B289" s="81"/>
      <c r="C289" s="81"/>
      <c r="D289" s="26" t="s">
        <v>42</v>
      </c>
      <c r="E289" s="26" t="s">
        <v>43</v>
      </c>
      <c r="F289" s="26" t="s">
        <v>44</v>
      </c>
      <c r="G289" s="81"/>
      <c r="H289" s="26" t="s">
        <v>1</v>
      </c>
      <c r="I289" s="26" t="s">
        <v>2</v>
      </c>
      <c r="J289" s="26" t="s">
        <v>0</v>
      </c>
      <c r="K289" s="26" t="s">
        <v>3</v>
      </c>
      <c r="L289" s="26" t="s">
        <v>64</v>
      </c>
      <c r="M289" s="26" t="s">
        <v>4</v>
      </c>
      <c r="N289" s="26" t="s">
        <v>65</v>
      </c>
      <c r="O289" s="26" t="s">
        <v>5</v>
      </c>
    </row>
    <row r="290" spans="1:15" x14ac:dyDescent="0.25">
      <c r="A290" s="33"/>
      <c r="B290" s="75" t="s">
        <v>10</v>
      </c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101"/>
    </row>
    <row r="291" spans="1:15" s="1" customFormat="1" x14ac:dyDescent="0.25">
      <c r="A291" s="20">
        <v>185</v>
      </c>
      <c r="B291" s="21" t="s">
        <v>83</v>
      </c>
      <c r="C291" s="22">
        <v>205</v>
      </c>
      <c r="D291" s="27">
        <v>3.9</v>
      </c>
      <c r="E291" s="27">
        <v>8.1999999999999993</v>
      </c>
      <c r="F291" s="27">
        <v>17.5</v>
      </c>
      <c r="G291" s="27">
        <v>160.69999999999999</v>
      </c>
      <c r="H291" s="27">
        <v>0.02</v>
      </c>
      <c r="I291" s="27">
        <v>0.34</v>
      </c>
      <c r="J291" s="27">
        <v>14.9</v>
      </c>
      <c r="K291" s="27">
        <v>0</v>
      </c>
      <c r="L291" s="27">
        <v>22.32</v>
      </c>
      <c r="M291" s="27">
        <v>53.9</v>
      </c>
      <c r="N291" s="27">
        <v>137.80000000000001</v>
      </c>
      <c r="O291" s="27">
        <v>1.52</v>
      </c>
    </row>
    <row r="292" spans="1:15" x14ac:dyDescent="0.25">
      <c r="A292" s="20">
        <v>14</v>
      </c>
      <c r="B292" s="21" t="s">
        <v>11</v>
      </c>
      <c r="C292" s="22">
        <v>10</v>
      </c>
      <c r="D292" s="27">
        <v>0.05</v>
      </c>
      <c r="E292" s="27">
        <v>8.1999999999999993</v>
      </c>
      <c r="F292" s="27">
        <v>0.08</v>
      </c>
      <c r="G292" s="27">
        <v>75</v>
      </c>
      <c r="H292" s="27">
        <v>0.05</v>
      </c>
      <c r="I292" s="27">
        <v>0</v>
      </c>
      <c r="J292" s="27">
        <v>0</v>
      </c>
      <c r="K292" s="27">
        <v>0.82</v>
      </c>
      <c r="L292" s="27">
        <v>2.2000000000000002</v>
      </c>
      <c r="M292" s="27">
        <v>0.3</v>
      </c>
      <c r="N292" s="27">
        <v>1.9</v>
      </c>
      <c r="O292" s="27">
        <v>0.02</v>
      </c>
    </row>
    <row r="293" spans="1:15" x14ac:dyDescent="0.25">
      <c r="A293" s="20">
        <v>15</v>
      </c>
      <c r="B293" s="50" t="s">
        <v>9</v>
      </c>
      <c r="C293" s="20">
        <v>15</v>
      </c>
      <c r="D293" s="27">
        <v>3.45</v>
      </c>
      <c r="E293" s="27">
        <v>4.5</v>
      </c>
      <c r="F293" s="27">
        <v>0</v>
      </c>
      <c r="G293" s="27">
        <v>55.5</v>
      </c>
      <c r="H293" s="27">
        <v>4.4999999999999998E-2</v>
      </c>
      <c r="I293" s="27">
        <v>0</v>
      </c>
      <c r="J293" s="27">
        <v>0.15</v>
      </c>
      <c r="K293" s="27">
        <v>0</v>
      </c>
      <c r="L293" s="27">
        <v>180</v>
      </c>
      <c r="M293" s="27">
        <v>8.1</v>
      </c>
      <c r="N293" s="27">
        <v>115.2</v>
      </c>
      <c r="O293" s="27">
        <v>0.15</v>
      </c>
    </row>
    <row r="294" spans="1:15" x14ac:dyDescent="0.25">
      <c r="A294" s="20">
        <v>376</v>
      </c>
      <c r="B294" s="21" t="s">
        <v>7</v>
      </c>
      <c r="C294" s="20">
        <v>215</v>
      </c>
      <c r="D294" s="27">
        <v>0.2</v>
      </c>
      <c r="E294" s="27">
        <v>0.05</v>
      </c>
      <c r="F294" s="27">
        <v>15.01</v>
      </c>
      <c r="G294" s="27">
        <v>61.3</v>
      </c>
      <c r="H294" s="27">
        <v>0.03</v>
      </c>
      <c r="I294" s="27">
        <v>0</v>
      </c>
      <c r="J294" s="27">
        <v>0.03</v>
      </c>
      <c r="K294" s="27">
        <v>0</v>
      </c>
      <c r="L294" s="27">
        <v>9.67</v>
      </c>
      <c r="M294" s="27">
        <v>3.29</v>
      </c>
      <c r="N294" s="27">
        <v>0.04</v>
      </c>
      <c r="O294" s="27">
        <v>0.04</v>
      </c>
    </row>
    <row r="295" spans="1:15" s="1" customFormat="1" x14ac:dyDescent="0.25">
      <c r="A295" s="20">
        <v>480</v>
      </c>
      <c r="B295" s="21" t="s">
        <v>8</v>
      </c>
      <c r="C295" s="22">
        <v>100</v>
      </c>
      <c r="D295" s="27">
        <v>7.6</v>
      </c>
      <c r="E295" s="27">
        <v>0.8</v>
      </c>
      <c r="F295" s="27">
        <v>46.7</v>
      </c>
      <c r="G295" s="27">
        <v>212.5</v>
      </c>
      <c r="H295" s="27">
        <v>0</v>
      </c>
      <c r="I295" s="27">
        <v>0.12</v>
      </c>
      <c r="J295" s="27">
        <v>0</v>
      </c>
      <c r="K295" s="27">
        <v>0</v>
      </c>
      <c r="L295" s="27">
        <v>20</v>
      </c>
      <c r="M295" s="27">
        <v>28</v>
      </c>
      <c r="N295" s="27">
        <v>68.7</v>
      </c>
      <c r="O295" s="27">
        <v>1.25</v>
      </c>
    </row>
    <row r="296" spans="1:15" s="1" customFormat="1" x14ac:dyDescent="0.25">
      <c r="A296" s="20"/>
      <c r="B296" s="21" t="s">
        <v>12</v>
      </c>
      <c r="C296" s="27">
        <f>SUM(C291:C295)</f>
        <v>545</v>
      </c>
      <c r="D296" s="27">
        <f>SUM(D291:D295)</f>
        <v>15.2</v>
      </c>
      <c r="E296" s="27">
        <f t="shared" ref="E296:O296" si="27">SUM(E291:E295)</f>
        <v>21.75</v>
      </c>
      <c r="F296" s="27">
        <f t="shared" si="27"/>
        <v>79.289999999999992</v>
      </c>
      <c r="G296" s="27">
        <f t="shared" si="27"/>
        <v>565</v>
      </c>
      <c r="H296" s="27">
        <f t="shared" si="27"/>
        <v>0.14500000000000002</v>
      </c>
      <c r="I296" s="27">
        <f t="shared" si="27"/>
        <v>0.46</v>
      </c>
      <c r="J296" s="27">
        <f t="shared" si="27"/>
        <v>15.08</v>
      </c>
      <c r="K296" s="27">
        <f t="shared" si="27"/>
        <v>0.82</v>
      </c>
      <c r="L296" s="27">
        <f t="shared" si="27"/>
        <v>234.19</v>
      </c>
      <c r="M296" s="27">
        <f t="shared" si="27"/>
        <v>93.59</v>
      </c>
      <c r="N296" s="27">
        <f t="shared" si="27"/>
        <v>323.64000000000004</v>
      </c>
      <c r="O296" s="27">
        <f t="shared" si="27"/>
        <v>2.98</v>
      </c>
    </row>
    <row r="297" spans="1:15" s="1" customFormat="1" x14ac:dyDescent="0.25">
      <c r="A297" s="33"/>
      <c r="B297" s="75" t="s">
        <v>15</v>
      </c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101"/>
    </row>
    <row r="298" spans="1:15" x14ac:dyDescent="0.25">
      <c r="A298" s="35">
        <v>67</v>
      </c>
      <c r="B298" s="50" t="s">
        <v>35</v>
      </c>
      <c r="C298" s="20">
        <v>100</v>
      </c>
      <c r="D298" s="27">
        <v>1.6</v>
      </c>
      <c r="E298" s="27">
        <v>3</v>
      </c>
      <c r="F298" s="27">
        <v>8.6</v>
      </c>
      <c r="G298" s="27">
        <v>69.5</v>
      </c>
      <c r="H298" s="27">
        <v>9.8000000000000007</v>
      </c>
      <c r="I298" s="27">
        <v>0.6</v>
      </c>
      <c r="J298" s="27">
        <v>5</v>
      </c>
      <c r="K298" s="27">
        <v>0.09</v>
      </c>
      <c r="L298" s="27">
        <v>51</v>
      </c>
      <c r="M298" s="27">
        <v>38</v>
      </c>
      <c r="N298" s="27">
        <v>5.5</v>
      </c>
      <c r="O298" s="27">
        <v>1.2</v>
      </c>
    </row>
    <row r="299" spans="1:15" x14ac:dyDescent="0.25">
      <c r="A299" s="87">
        <v>101</v>
      </c>
      <c r="B299" s="83" t="s">
        <v>115</v>
      </c>
      <c r="C299" s="87">
        <v>275</v>
      </c>
      <c r="D299" s="79">
        <v>6.2</v>
      </c>
      <c r="E299" s="79">
        <v>7</v>
      </c>
      <c r="F299" s="79">
        <v>13.6</v>
      </c>
      <c r="G299" s="79">
        <v>142.6</v>
      </c>
      <c r="H299" s="79">
        <v>0.3</v>
      </c>
      <c r="I299" s="79">
        <v>0.1</v>
      </c>
      <c r="J299" s="79">
        <v>5.0999999999999996</v>
      </c>
      <c r="K299" s="79">
        <v>0</v>
      </c>
      <c r="L299" s="79">
        <v>62.8</v>
      </c>
      <c r="M299" s="79">
        <v>5.4</v>
      </c>
      <c r="N299" s="79">
        <v>29.8</v>
      </c>
      <c r="O299" s="79">
        <v>1.6</v>
      </c>
    </row>
    <row r="300" spans="1:15" x14ac:dyDescent="0.25">
      <c r="A300" s="88"/>
      <c r="B300" s="84"/>
      <c r="C300" s="88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</row>
    <row r="301" spans="1:15" x14ac:dyDescent="0.25">
      <c r="A301" s="20">
        <v>416</v>
      </c>
      <c r="B301" s="50" t="s">
        <v>140</v>
      </c>
      <c r="C301" s="20">
        <v>100</v>
      </c>
      <c r="D301" s="27">
        <v>12.8</v>
      </c>
      <c r="E301" s="27">
        <v>10.26</v>
      </c>
      <c r="F301" s="27">
        <v>11.7</v>
      </c>
      <c r="G301" s="27">
        <v>191.25</v>
      </c>
      <c r="H301" s="27">
        <v>0</v>
      </c>
      <c r="I301" s="27">
        <v>0.11</v>
      </c>
      <c r="J301" s="27">
        <v>0</v>
      </c>
      <c r="K301" s="27">
        <v>0</v>
      </c>
      <c r="L301" s="27">
        <v>31.2</v>
      </c>
      <c r="M301" s="27">
        <v>22.64</v>
      </c>
      <c r="N301" s="27">
        <v>123</v>
      </c>
      <c r="O301" s="27">
        <v>1.86</v>
      </c>
    </row>
    <row r="302" spans="1:15" x14ac:dyDescent="0.25">
      <c r="A302" s="20">
        <v>309</v>
      </c>
      <c r="B302" s="50" t="s">
        <v>25</v>
      </c>
      <c r="C302" s="20">
        <v>180</v>
      </c>
      <c r="D302" s="27">
        <v>5.4</v>
      </c>
      <c r="E302" s="27">
        <v>8.1</v>
      </c>
      <c r="F302" s="27">
        <v>32.5</v>
      </c>
      <c r="G302" s="27">
        <v>225</v>
      </c>
      <c r="H302" s="27">
        <v>0</v>
      </c>
      <c r="I302" s="27">
        <v>1</v>
      </c>
      <c r="J302" s="27">
        <v>0</v>
      </c>
      <c r="K302" s="27">
        <v>0</v>
      </c>
      <c r="L302" s="27">
        <v>36</v>
      </c>
      <c r="M302" s="27">
        <v>32</v>
      </c>
      <c r="N302" s="27">
        <v>174</v>
      </c>
      <c r="O302" s="27">
        <v>2.4</v>
      </c>
    </row>
    <row r="303" spans="1:15" x14ac:dyDescent="0.25">
      <c r="A303" s="20">
        <v>382</v>
      </c>
      <c r="B303" s="21" t="s">
        <v>22</v>
      </c>
      <c r="C303" s="22">
        <v>200</v>
      </c>
      <c r="D303" s="27">
        <v>3.8</v>
      </c>
      <c r="E303" s="27">
        <v>4</v>
      </c>
      <c r="F303" s="27">
        <v>25.8</v>
      </c>
      <c r="G303" s="27">
        <v>154</v>
      </c>
      <c r="H303" s="27">
        <v>0.08</v>
      </c>
      <c r="I303" s="27">
        <v>0.05</v>
      </c>
      <c r="J303" s="27">
        <v>2.2200000000000002</v>
      </c>
      <c r="K303" s="27">
        <v>0.05</v>
      </c>
      <c r="L303" s="27">
        <v>49.92</v>
      </c>
      <c r="M303" s="27">
        <v>0.7</v>
      </c>
      <c r="N303" s="27">
        <v>0</v>
      </c>
      <c r="O303" s="27">
        <v>0</v>
      </c>
    </row>
    <row r="304" spans="1:15" x14ac:dyDescent="0.25">
      <c r="A304" s="20" t="s">
        <v>112</v>
      </c>
      <c r="B304" s="21" t="s">
        <v>14</v>
      </c>
      <c r="C304" s="22">
        <v>100</v>
      </c>
      <c r="D304" s="27">
        <v>7.6</v>
      </c>
      <c r="E304" s="27">
        <v>13.2</v>
      </c>
      <c r="F304" s="27">
        <v>69</v>
      </c>
      <c r="G304" s="27">
        <v>394</v>
      </c>
      <c r="H304" s="27">
        <v>1.7999999999999999E-2</v>
      </c>
      <c r="I304" s="27">
        <v>0.6</v>
      </c>
      <c r="J304" s="27">
        <v>10.6</v>
      </c>
      <c r="K304" s="27">
        <v>3.4</v>
      </c>
      <c r="L304" s="27">
        <v>43.8</v>
      </c>
      <c r="M304" s="27">
        <v>36.4</v>
      </c>
      <c r="N304" s="27">
        <v>191.4</v>
      </c>
      <c r="O304" s="27">
        <v>2.2000000000000002</v>
      </c>
    </row>
    <row r="305" spans="1:15" x14ac:dyDescent="0.25">
      <c r="A305" s="20">
        <v>481</v>
      </c>
      <c r="B305" s="21" t="s">
        <v>21</v>
      </c>
      <c r="C305" s="22">
        <v>60</v>
      </c>
      <c r="D305" s="27">
        <v>4.2</v>
      </c>
      <c r="E305" s="27">
        <v>0.75</v>
      </c>
      <c r="F305" s="27">
        <v>21.9</v>
      </c>
      <c r="G305" s="27">
        <v>106.5</v>
      </c>
      <c r="H305" s="27">
        <v>0</v>
      </c>
      <c r="I305" s="27">
        <v>0.15</v>
      </c>
      <c r="J305" s="27">
        <v>0</v>
      </c>
      <c r="K305" s="27">
        <v>7.0000000000000001E-3</v>
      </c>
      <c r="L305" s="27">
        <v>22</v>
      </c>
      <c r="M305" s="27">
        <v>19.899999999999999</v>
      </c>
      <c r="N305" s="27">
        <v>91.35</v>
      </c>
      <c r="O305" s="27">
        <v>2.1</v>
      </c>
    </row>
    <row r="306" spans="1:15" x14ac:dyDescent="0.25">
      <c r="A306" s="20"/>
      <c r="B306" s="21" t="s">
        <v>12</v>
      </c>
      <c r="C306" s="27">
        <f>SUM(C298:C305)</f>
        <v>1015</v>
      </c>
      <c r="D306" s="27">
        <f>SUM(D298:D305)</f>
        <v>41.6</v>
      </c>
      <c r="E306" s="27">
        <f t="shared" ref="E306:O306" si="28">SUM(E298:E305)</f>
        <v>46.31</v>
      </c>
      <c r="F306" s="27">
        <f t="shared" si="28"/>
        <v>183.1</v>
      </c>
      <c r="G306" s="27">
        <f t="shared" si="28"/>
        <v>1282.8499999999999</v>
      </c>
      <c r="H306" s="27">
        <f t="shared" si="28"/>
        <v>10.198000000000002</v>
      </c>
      <c r="I306" s="27">
        <f t="shared" si="28"/>
        <v>2.61</v>
      </c>
      <c r="J306" s="27">
        <f t="shared" si="28"/>
        <v>22.92</v>
      </c>
      <c r="K306" s="27">
        <f t="shared" si="28"/>
        <v>3.5470000000000002</v>
      </c>
      <c r="L306" s="27">
        <f t="shared" si="28"/>
        <v>296.72000000000003</v>
      </c>
      <c r="M306" s="27">
        <f t="shared" si="28"/>
        <v>155.04</v>
      </c>
      <c r="N306" s="27">
        <f t="shared" si="28"/>
        <v>615.05000000000007</v>
      </c>
      <c r="O306" s="27">
        <f t="shared" si="28"/>
        <v>11.360000000000001</v>
      </c>
    </row>
    <row r="307" spans="1:15" x14ac:dyDescent="0.25">
      <c r="A307" s="20"/>
      <c r="B307" s="40" t="s">
        <v>84</v>
      </c>
      <c r="C307" s="41"/>
      <c r="D307" s="42">
        <f>D296+D306</f>
        <v>56.8</v>
      </c>
      <c r="E307" s="42">
        <f t="shared" ref="E307:O307" si="29">E296+E306</f>
        <v>68.06</v>
      </c>
      <c r="F307" s="42">
        <f t="shared" si="29"/>
        <v>262.39</v>
      </c>
      <c r="G307" s="42">
        <f t="shared" si="29"/>
        <v>1847.85</v>
      </c>
      <c r="H307" s="42">
        <f t="shared" si="29"/>
        <v>10.343000000000002</v>
      </c>
      <c r="I307" s="42">
        <f t="shared" si="29"/>
        <v>3.07</v>
      </c>
      <c r="J307" s="42">
        <f t="shared" si="29"/>
        <v>38</v>
      </c>
      <c r="K307" s="42">
        <f t="shared" si="29"/>
        <v>4.367</v>
      </c>
      <c r="L307" s="42">
        <f t="shared" si="29"/>
        <v>530.91000000000008</v>
      </c>
      <c r="M307" s="42">
        <f t="shared" si="29"/>
        <v>248.63</v>
      </c>
      <c r="N307" s="42">
        <f t="shared" si="29"/>
        <v>938.69</v>
      </c>
      <c r="O307" s="42">
        <f t="shared" si="29"/>
        <v>14.340000000000002</v>
      </c>
    </row>
    <row r="308" spans="1:15" x14ac:dyDescent="0.25">
      <c r="A308" s="20"/>
      <c r="B308" s="43" t="s">
        <v>74</v>
      </c>
      <c r="C308" s="44"/>
      <c r="D308" s="45">
        <f t="shared" ref="D308:O308" si="30">D20+D48+D80+D112+D143+D174+D208+D238+D272+D307</f>
        <v>585.76</v>
      </c>
      <c r="E308" s="45">
        <f t="shared" si="30"/>
        <v>541.29</v>
      </c>
      <c r="F308" s="45">
        <f t="shared" si="30"/>
        <v>2263.0049999999997</v>
      </c>
      <c r="G308" s="45">
        <f t="shared" si="30"/>
        <v>15963.700000000003</v>
      </c>
      <c r="H308" s="45">
        <f t="shared" si="30"/>
        <v>15.770000000000001</v>
      </c>
      <c r="I308" s="45">
        <f t="shared" si="30"/>
        <v>52.777999999999999</v>
      </c>
      <c r="J308" s="45">
        <f t="shared" si="30"/>
        <v>898.726</v>
      </c>
      <c r="K308" s="45">
        <f t="shared" si="30"/>
        <v>271.81900000000002</v>
      </c>
      <c r="L308" s="45">
        <f t="shared" si="30"/>
        <v>5282.86</v>
      </c>
      <c r="M308" s="45">
        <f t="shared" si="30"/>
        <v>2529.915</v>
      </c>
      <c r="N308" s="45">
        <f t="shared" si="30"/>
        <v>8947.8040000000001</v>
      </c>
      <c r="O308" s="45">
        <f t="shared" si="30"/>
        <v>159.71600000000001</v>
      </c>
    </row>
    <row r="309" spans="1:15" x14ac:dyDescent="0.25">
      <c r="A309" s="34"/>
      <c r="B309" s="21" t="s">
        <v>68</v>
      </c>
      <c r="C309" s="22"/>
      <c r="D309" s="27">
        <f t="shared" ref="D309:O309" si="31">D10+D38+D70+D102+D133+D164+D197+D229+D262+D296</f>
        <v>195.66999999999996</v>
      </c>
      <c r="E309" s="27">
        <f t="shared" si="31"/>
        <v>181.57</v>
      </c>
      <c r="F309" s="27">
        <f t="shared" si="31"/>
        <v>849.32500000000005</v>
      </c>
      <c r="G309" s="27">
        <f t="shared" si="31"/>
        <v>5712.4000000000005</v>
      </c>
      <c r="H309" s="27">
        <f t="shared" si="31"/>
        <v>2.11</v>
      </c>
      <c r="I309" s="27">
        <f t="shared" si="31"/>
        <v>3.51</v>
      </c>
      <c r="J309" s="27">
        <f t="shared" si="31"/>
        <v>177.32000000000002</v>
      </c>
      <c r="K309" s="27">
        <f t="shared" si="31"/>
        <v>16.689999999999998</v>
      </c>
      <c r="L309" s="27">
        <f t="shared" si="31"/>
        <v>2408.08</v>
      </c>
      <c r="M309" s="27">
        <f t="shared" si="31"/>
        <v>614.61</v>
      </c>
      <c r="N309" s="27">
        <f t="shared" si="31"/>
        <v>2562.9699999999998</v>
      </c>
      <c r="O309" s="27">
        <f t="shared" si="31"/>
        <v>27.160000000000004</v>
      </c>
    </row>
    <row r="310" spans="1:15" x14ac:dyDescent="0.25">
      <c r="A310" s="34"/>
      <c r="B310" s="21" t="s">
        <v>69</v>
      </c>
      <c r="C310" s="27"/>
      <c r="D310" s="27">
        <f t="shared" ref="D310:O310" si="32">D19+D47+D79+D111+D142+D173+D207+D237+D271+D306</f>
        <v>390.09000000000009</v>
      </c>
      <c r="E310" s="27">
        <f t="shared" si="32"/>
        <v>359.71999999999997</v>
      </c>
      <c r="F310" s="27">
        <f t="shared" si="32"/>
        <v>1413.6799999999998</v>
      </c>
      <c r="G310" s="27">
        <f t="shared" si="32"/>
        <v>10251.300000000001</v>
      </c>
      <c r="H310" s="27">
        <f t="shared" si="32"/>
        <v>13.660000000000004</v>
      </c>
      <c r="I310" s="27">
        <f t="shared" si="32"/>
        <v>49.268000000000001</v>
      </c>
      <c r="J310" s="27">
        <f t="shared" si="32"/>
        <v>721.40599999999995</v>
      </c>
      <c r="K310" s="27">
        <f t="shared" si="32"/>
        <v>255.12899999999999</v>
      </c>
      <c r="L310" s="27">
        <f t="shared" si="32"/>
        <v>2874.7799999999997</v>
      </c>
      <c r="M310" s="27">
        <f t="shared" si="32"/>
        <v>1915.3049999999998</v>
      </c>
      <c r="N310" s="27">
        <f t="shared" si="32"/>
        <v>6384.8339999999998</v>
      </c>
      <c r="O310" s="27">
        <f t="shared" si="32"/>
        <v>132.55599999999998</v>
      </c>
    </row>
    <row r="311" spans="1:15" x14ac:dyDescent="0.25">
      <c r="A311" s="20"/>
      <c r="B311" s="43" t="s">
        <v>85</v>
      </c>
      <c r="C311" s="44"/>
      <c r="D311" s="45">
        <f>D308/10</f>
        <v>58.576000000000001</v>
      </c>
      <c r="E311" s="45">
        <f t="shared" ref="E311:O313" si="33">E308/10</f>
        <v>54.128999999999998</v>
      </c>
      <c r="F311" s="45">
        <f t="shared" si="33"/>
        <v>226.30049999999997</v>
      </c>
      <c r="G311" s="45">
        <f t="shared" si="33"/>
        <v>1596.3700000000003</v>
      </c>
      <c r="H311" s="45">
        <f t="shared" si="33"/>
        <v>1.5770000000000002</v>
      </c>
      <c r="I311" s="45">
        <f t="shared" si="33"/>
        <v>5.2778</v>
      </c>
      <c r="J311" s="45">
        <f t="shared" si="33"/>
        <v>89.872600000000006</v>
      </c>
      <c r="K311" s="45">
        <f t="shared" si="33"/>
        <v>27.181900000000002</v>
      </c>
      <c r="L311" s="45">
        <f t="shared" si="33"/>
        <v>528.28599999999994</v>
      </c>
      <c r="M311" s="45">
        <f t="shared" si="33"/>
        <v>252.9915</v>
      </c>
      <c r="N311" s="45">
        <f>N308/10</f>
        <v>894.78039999999999</v>
      </c>
      <c r="O311" s="45">
        <f t="shared" si="33"/>
        <v>15.9716</v>
      </c>
    </row>
    <row r="312" spans="1:15" x14ac:dyDescent="0.25">
      <c r="A312" s="34"/>
      <c r="B312" s="21" t="s">
        <v>68</v>
      </c>
      <c r="C312" s="22"/>
      <c r="D312" s="27">
        <f>D309/10</f>
        <v>19.566999999999997</v>
      </c>
      <c r="E312" s="27">
        <f t="shared" si="33"/>
        <v>18.157</v>
      </c>
      <c r="F312" s="27">
        <f>F309/10</f>
        <v>84.932500000000005</v>
      </c>
      <c r="G312" s="27">
        <f>G309/10</f>
        <v>571.24</v>
      </c>
      <c r="H312" s="27">
        <f t="shared" si="33"/>
        <v>0.21099999999999999</v>
      </c>
      <c r="I312" s="27">
        <f t="shared" si="33"/>
        <v>0.35099999999999998</v>
      </c>
      <c r="J312" s="27">
        <f t="shared" si="33"/>
        <v>17.732000000000003</v>
      </c>
      <c r="K312" s="27">
        <f t="shared" si="33"/>
        <v>1.6689999999999998</v>
      </c>
      <c r="L312" s="27">
        <f t="shared" si="33"/>
        <v>240.80799999999999</v>
      </c>
      <c r="M312" s="27">
        <f t="shared" si="33"/>
        <v>61.460999999999999</v>
      </c>
      <c r="N312" s="27">
        <f t="shared" si="33"/>
        <v>256.29699999999997</v>
      </c>
      <c r="O312" s="27">
        <f t="shared" si="33"/>
        <v>2.7160000000000002</v>
      </c>
    </row>
    <row r="313" spans="1:15" x14ac:dyDescent="0.25">
      <c r="A313" s="34"/>
      <c r="B313" s="21" t="s">
        <v>69</v>
      </c>
      <c r="C313" s="27"/>
      <c r="D313" s="27">
        <f>D310/10</f>
        <v>39.009000000000007</v>
      </c>
      <c r="E313" s="27">
        <f t="shared" si="33"/>
        <v>35.971999999999994</v>
      </c>
      <c r="F313" s="27">
        <f t="shared" si="33"/>
        <v>141.36799999999999</v>
      </c>
      <c r="G313" s="27">
        <f>G310/10</f>
        <v>1025.1300000000001</v>
      </c>
      <c r="H313" s="27">
        <f t="shared" si="33"/>
        <v>1.3660000000000003</v>
      </c>
      <c r="I313" s="27">
        <f t="shared" si="33"/>
        <v>4.9268000000000001</v>
      </c>
      <c r="J313" s="27">
        <f t="shared" si="33"/>
        <v>72.140599999999992</v>
      </c>
      <c r="K313" s="27">
        <f t="shared" si="33"/>
        <v>25.512899999999998</v>
      </c>
      <c r="L313" s="27">
        <f t="shared" si="33"/>
        <v>287.47799999999995</v>
      </c>
      <c r="M313" s="27">
        <f t="shared" si="33"/>
        <v>191.53049999999999</v>
      </c>
      <c r="N313" s="27">
        <f t="shared" si="33"/>
        <v>638.48339999999996</v>
      </c>
      <c r="O313" s="27">
        <f t="shared" si="33"/>
        <v>13.255599999999998</v>
      </c>
    </row>
    <row r="314" spans="1:15" x14ac:dyDescent="0.25">
      <c r="A314" s="34"/>
      <c r="B314" s="46" t="s">
        <v>86</v>
      </c>
      <c r="C314" s="22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</row>
    <row r="315" spans="1:15" x14ac:dyDescent="0.25">
      <c r="A315" s="34"/>
      <c r="B315" s="21" t="s">
        <v>68</v>
      </c>
      <c r="C315" s="22"/>
      <c r="D315" s="27"/>
      <c r="E315" s="27"/>
      <c r="F315" s="27"/>
      <c r="G315" s="51">
        <v>0.23</v>
      </c>
      <c r="H315" s="27"/>
      <c r="I315" s="27"/>
      <c r="J315" s="27"/>
      <c r="K315" s="27"/>
      <c r="L315" s="27"/>
      <c r="M315" s="27"/>
      <c r="N315" s="27"/>
      <c r="O315" s="27"/>
    </row>
    <row r="316" spans="1:15" x14ac:dyDescent="0.25">
      <c r="A316" s="34"/>
      <c r="B316" s="21" t="s">
        <v>69</v>
      </c>
      <c r="C316" s="22"/>
      <c r="D316" s="27"/>
      <c r="E316" s="27"/>
      <c r="F316" s="27"/>
      <c r="G316" s="51">
        <v>0.34</v>
      </c>
      <c r="H316" s="27"/>
      <c r="I316" s="27"/>
      <c r="J316" s="27"/>
      <c r="K316" s="27"/>
      <c r="L316" s="27"/>
      <c r="M316" s="27"/>
      <c r="N316" s="27"/>
      <c r="O316" s="27"/>
    </row>
    <row r="317" spans="1:15" x14ac:dyDescent="0.25">
      <c r="A317" s="34"/>
      <c r="B317" s="24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</row>
    <row r="318" spans="1:15" x14ac:dyDescent="0.25">
      <c r="B318" s="108" t="s">
        <v>108</v>
      </c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</row>
    <row r="319" spans="1:15" x14ac:dyDescent="0.25">
      <c r="B319" s="109" t="s">
        <v>87</v>
      </c>
      <c r="C319" s="55" t="s">
        <v>88</v>
      </c>
      <c r="D319" s="110" t="s">
        <v>89</v>
      </c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2"/>
    </row>
    <row r="320" spans="1:15" x14ac:dyDescent="0.25">
      <c r="B320" s="109"/>
      <c r="C320" s="56" t="s">
        <v>90</v>
      </c>
      <c r="D320" s="113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5"/>
    </row>
    <row r="321" spans="2:15" ht="19.5" customHeight="1" x14ac:dyDescent="0.25">
      <c r="B321" s="53"/>
      <c r="C321" s="57" t="s">
        <v>91</v>
      </c>
      <c r="D321" s="105">
        <v>1</v>
      </c>
      <c r="E321" s="105">
        <v>2</v>
      </c>
      <c r="F321" s="105">
        <v>3</v>
      </c>
      <c r="G321" s="105">
        <v>4</v>
      </c>
      <c r="H321" s="116">
        <v>5</v>
      </c>
      <c r="I321" s="105">
        <v>6</v>
      </c>
      <c r="J321" s="105">
        <v>7</v>
      </c>
      <c r="K321" s="105">
        <v>8</v>
      </c>
      <c r="L321" s="105">
        <v>9</v>
      </c>
      <c r="M321" s="105">
        <v>10</v>
      </c>
      <c r="N321" s="106" t="s">
        <v>92</v>
      </c>
      <c r="O321" s="103"/>
    </row>
    <row r="322" spans="2:15" x14ac:dyDescent="0.25">
      <c r="B322" s="58"/>
      <c r="C322" s="59"/>
      <c r="D322" s="105"/>
      <c r="E322" s="105"/>
      <c r="F322" s="105"/>
      <c r="G322" s="105"/>
      <c r="H322" s="116"/>
      <c r="I322" s="105"/>
      <c r="J322" s="105"/>
      <c r="K322" s="105"/>
      <c r="L322" s="105"/>
      <c r="M322" s="105"/>
      <c r="N322" s="107"/>
      <c r="O322" s="104"/>
    </row>
    <row r="323" spans="2:15" x14ac:dyDescent="0.25">
      <c r="B323" s="52" t="s">
        <v>21</v>
      </c>
      <c r="C323" s="60">
        <v>72</v>
      </c>
      <c r="D323" s="47">
        <v>60</v>
      </c>
      <c r="E323" s="47">
        <v>60</v>
      </c>
      <c r="F323" s="47">
        <v>60</v>
      </c>
      <c r="G323" s="47">
        <v>60</v>
      </c>
      <c r="H323" s="47">
        <v>60</v>
      </c>
      <c r="I323" s="47">
        <v>60</v>
      </c>
      <c r="J323" s="47">
        <v>60</v>
      </c>
      <c r="K323" s="47">
        <v>60</v>
      </c>
      <c r="L323" s="47">
        <v>60</v>
      </c>
      <c r="M323" s="47">
        <v>60</v>
      </c>
      <c r="N323" s="61">
        <f>SUM(D323:M323)/10</f>
        <v>60</v>
      </c>
      <c r="O323" s="74"/>
    </row>
    <row r="324" spans="2:15" x14ac:dyDescent="0.25">
      <c r="B324" s="53" t="s">
        <v>8</v>
      </c>
      <c r="C324" s="57">
        <v>120</v>
      </c>
      <c r="D324" s="48">
        <v>98</v>
      </c>
      <c r="E324" s="48">
        <v>40</v>
      </c>
      <c r="F324" s="48">
        <v>80</v>
      </c>
      <c r="G324" s="48">
        <v>98</v>
      </c>
      <c r="H324" s="48">
        <v>80</v>
      </c>
      <c r="I324" s="48">
        <v>18</v>
      </c>
      <c r="J324" s="48">
        <v>80</v>
      </c>
      <c r="K324" s="48">
        <v>80</v>
      </c>
      <c r="L324" s="48">
        <v>98</v>
      </c>
      <c r="M324" s="48">
        <v>98</v>
      </c>
      <c r="N324" s="61">
        <f t="shared" ref="N324:N349" si="34">SUM(D324:M324)/10</f>
        <v>77</v>
      </c>
      <c r="O324" s="49"/>
    </row>
    <row r="325" spans="2:15" x14ac:dyDescent="0.25">
      <c r="B325" s="53" t="s">
        <v>93</v>
      </c>
      <c r="C325" s="57">
        <v>12</v>
      </c>
      <c r="D325" s="48">
        <v>0</v>
      </c>
      <c r="E325" s="48">
        <v>15</v>
      </c>
      <c r="F325" s="48">
        <v>4</v>
      </c>
      <c r="G325" s="48">
        <v>0</v>
      </c>
      <c r="H325" s="48">
        <v>0</v>
      </c>
      <c r="I325" s="48">
        <v>0</v>
      </c>
      <c r="J325" s="48">
        <v>0</v>
      </c>
      <c r="K325" s="48">
        <v>56</v>
      </c>
      <c r="L325" s="48">
        <v>0</v>
      </c>
      <c r="M325" s="48">
        <v>0</v>
      </c>
      <c r="N325" s="61">
        <f t="shared" si="34"/>
        <v>7.5</v>
      </c>
      <c r="O325" s="49"/>
    </row>
    <row r="326" spans="2:15" x14ac:dyDescent="0.25">
      <c r="B326" s="53" t="s">
        <v>128</v>
      </c>
      <c r="C326" s="57">
        <v>30</v>
      </c>
      <c r="D326" s="48">
        <v>51.6</v>
      </c>
      <c r="E326" s="48">
        <v>64</v>
      </c>
      <c r="F326" s="48">
        <v>96.8</v>
      </c>
      <c r="G326" s="48">
        <v>30.8</v>
      </c>
      <c r="H326" s="48">
        <v>16.2</v>
      </c>
      <c r="I326" s="48">
        <v>82</v>
      </c>
      <c r="J326" s="48">
        <v>137.19999999999999</v>
      </c>
      <c r="K326" s="48">
        <v>5</v>
      </c>
      <c r="L326" s="48">
        <v>0</v>
      </c>
      <c r="M326" s="48">
        <v>5</v>
      </c>
      <c r="N326" s="61">
        <f t="shared" si="34"/>
        <v>48.86</v>
      </c>
      <c r="O326" s="49"/>
    </row>
    <row r="327" spans="2:15" x14ac:dyDescent="0.25">
      <c r="B327" s="53" t="s">
        <v>129</v>
      </c>
      <c r="C327" s="57">
        <v>15</v>
      </c>
      <c r="D327" s="48">
        <v>0</v>
      </c>
      <c r="E327" s="48">
        <v>0</v>
      </c>
      <c r="F327" s="48">
        <v>0</v>
      </c>
      <c r="G327" s="48">
        <v>10</v>
      </c>
      <c r="H327" s="48">
        <v>70</v>
      </c>
      <c r="I327" s="48">
        <v>0</v>
      </c>
      <c r="J327" s="48">
        <v>0</v>
      </c>
      <c r="K327" s="48">
        <v>0</v>
      </c>
      <c r="L327" s="48">
        <v>0</v>
      </c>
      <c r="M327" s="48">
        <v>70</v>
      </c>
      <c r="N327" s="61">
        <f t="shared" si="34"/>
        <v>15</v>
      </c>
      <c r="O327" s="49"/>
    </row>
    <row r="328" spans="2:15" x14ac:dyDescent="0.25">
      <c r="B328" s="53" t="s">
        <v>130</v>
      </c>
      <c r="C328" s="20">
        <v>187</v>
      </c>
      <c r="D328" s="48">
        <v>308</v>
      </c>
      <c r="E328" s="48">
        <v>26.7</v>
      </c>
      <c r="F328" s="48">
        <v>134.4</v>
      </c>
      <c r="G328" s="48">
        <v>328</v>
      </c>
      <c r="H328" s="48">
        <v>80</v>
      </c>
      <c r="I328" s="48">
        <v>74.400000000000006</v>
      </c>
      <c r="J328" s="48">
        <v>100</v>
      </c>
      <c r="K328" s="48">
        <v>276</v>
      </c>
      <c r="L328" s="48">
        <v>278</v>
      </c>
      <c r="M328" s="48">
        <v>134.4</v>
      </c>
      <c r="N328" s="61">
        <f t="shared" si="34"/>
        <v>173.99</v>
      </c>
      <c r="O328" s="49"/>
    </row>
    <row r="329" spans="2:15" x14ac:dyDescent="0.25">
      <c r="B329" s="53" t="s">
        <v>131</v>
      </c>
      <c r="C329" s="20">
        <v>192</v>
      </c>
      <c r="D329" s="48">
        <v>132.6</v>
      </c>
      <c r="E329" s="48">
        <v>247</v>
      </c>
      <c r="F329" s="48">
        <v>155.30000000000001</v>
      </c>
      <c r="G329" s="48">
        <v>127.5</v>
      </c>
      <c r="H329" s="48">
        <v>202.9</v>
      </c>
      <c r="I329" s="48">
        <v>184.3</v>
      </c>
      <c r="J329" s="48">
        <v>188.6</v>
      </c>
      <c r="K329" s="48">
        <v>168</v>
      </c>
      <c r="L329" s="48">
        <v>177.4</v>
      </c>
      <c r="M329" s="48">
        <v>121.8</v>
      </c>
      <c r="N329" s="61">
        <f t="shared" si="34"/>
        <v>170.54000000000002</v>
      </c>
      <c r="O329" s="49"/>
    </row>
    <row r="330" spans="2:15" x14ac:dyDescent="0.25">
      <c r="B330" s="53" t="s">
        <v>94</v>
      </c>
      <c r="C330" s="20">
        <v>111</v>
      </c>
      <c r="D330" s="48">
        <v>0</v>
      </c>
      <c r="E330" s="48">
        <v>215</v>
      </c>
      <c r="F330" s="48">
        <v>0</v>
      </c>
      <c r="G330" s="48">
        <v>0</v>
      </c>
      <c r="H330" s="48">
        <v>200</v>
      </c>
      <c r="I330" s="48">
        <v>200</v>
      </c>
      <c r="J330" s="48">
        <v>200</v>
      </c>
      <c r="K330" s="48">
        <v>0</v>
      </c>
      <c r="L330" s="48">
        <v>200</v>
      </c>
      <c r="M330" s="48">
        <v>0</v>
      </c>
      <c r="N330" s="61">
        <f t="shared" si="34"/>
        <v>101.5</v>
      </c>
      <c r="O330" s="49"/>
    </row>
    <row r="331" spans="2:15" x14ac:dyDescent="0.25">
      <c r="B331" s="53" t="s">
        <v>95</v>
      </c>
      <c r="C331" s="20">
        <v>12</v>
      </c>
      <c r="D331" s="48">
        <v>0</v>
      </c>
      <c r="E331" s="48">
        <v>0</v>
      </c>
      <c r="F331" s="48">
        <v>20</v>
      </c>
      <c r="G331" s="48">
        <v>0</v>
      </c>
      <c r="H331" s="48">
        <v>20</v>
      </c>
      <c r="I331" s="48">
        <v>0</v>
      </c>
      <c r="J331" s="48">
        <v>0</v>
      </c>
      <c r="K331" s="48">
        <v>0</v>
      </c>
      <c r="L331" s="48">
        <v>20</v>
      </c>
      <c r="M331" s="48">
        <v>0</v>
      </c>
      <c r="N331" s="61">
        <f t="shared" si="34"/>
        <v>6</v>
      </c>
      <c r="O331" s="49"/>
    </row>
    <row r="332" spans="2:15" x14ac:dyDescent="0.25">
      <c r="B332" s="53" t="s">
        <v>96</v>
      </c>
      <c r="C332" s="20">
        <v>21</v>
      </c>
      <c r="D332" s="48">
        <v>29</v>
      </c>
      <c r="E332" s="48">
        <v>55.6</v>
      </c>
      <c r="F332" s="48">
        <v>35</v>
      </c>
      <c r="G332" s="48">
        <v>26</v>
      </c>
      <c r="H332" s="48">
        <v>41.2</v>
      </c>
      <c r="I332" s="48">
        <v>36.1</v>
      </c>
      <c r="J332" s="48">
        <v>31.2</v>
      </c>
      <c r="K332" s="48">
        <v>17</v>
      </c>
      <c r="L332" s="48">
        <v>45</v>
      </c>
      <c r="M332" s="48">
        <v>40</v>
      </c>
      <c r="N332" s="61">
        <f t="shared" si="34"/>
        <v>35.61</v>
      </c>
      <c r="O332" s="49"/>
    </row>
    <row r="333" spans="2:15" x14ac:dyDescent="0.25">
      <c r="B333" s="53" t="s">
        <v>97</v>
      </c>
      <c r="C333" s="20">
        <v>0.6</v>
      </c>
      <c r="D333" s="48">
        <v>0</v>
      </c>
      <c r="E333" s="48">
        <v>4</v>
      </c>
      <c r="F333" s="48">
        <v>0</v>
      </c>
      <c r="G333" s="48">
        <v>0</v>
      </c>
      <c r="H333" s="48">
        <v>0</v>
      </c>
      <c r="I333" s="48">
        <v>0</v>
      </c>
      <c r="J333" s="48">
        <v>4</v>
      </c>
      <c r="K333" s="48">
        <v>0</v>
      </c>
      <c r="L333" s="48">
        <v>4</v>
      </c>
      <c r="M333" s="48">
        <v>4</v>
      </c>
      <c r="N333" s="61">
        <f t="shared" si="34"/>
        <v>1.6</v>
      </c>
      <c r="O333" s="49"/>
    </row>
    <row r="334" spans="2:15" x14ac:dyDescent="0.25">
      <c r="B334" s="53" t="s">
        <v>98</v>
      </c>
      <c r="C334" s="20">
        <v>0.2</v>
      </c>
      <c r="D334" s="48">
        <v>1</v>
      </c>
      <c r="E334" s="48">
        <v>1</v>
      </c>
      <c r="F334" s="48">
        <v>1</v>
      </c>
      <c r="G334" s="48">
        <v>1</v>
      </c>
      <c r="H334" s="48">
        <v>1</v>
      </c>
      <c r="I334" s="48">
        <v>1</v>
      </c>
      <c r="J334" s="48">
        <v>0</v>
      </c>
      <c r="K334" s="48">
        <v>1</v>
      </c>
      <c r="L334" s="48">
        <v>0</v>
      </c>
      <c r="M334" s="48">
        <v>1</v>
      </c>
      <c r="N334" s="61">
        <f t="shared" si="34"/>
        <v>0.8</v>
      </c>
      <c r="O334" s="49"/>
    </row>
    <row r="335" spans="2:15" x14ac:dyDescent="0.25">
      <c r="B335" s="53" t="s">
        <v>132</v>
      </c>
      <c r="C335" s="20">
        <v>2</v>
      </c>
      <c r="D335" s="48">
        <v>0</v>
      </c>
      <c r="E335" s="48">
        <v>0</v>
      </c>
      <c r="F335" s="48">
        <v>0</v>
      </c>
      <c r="G335" s="48">
        <v>0</v>
      </c>
      <c r="H335" s="48">
        <v>0</v>
      </c>
      <c r="I335" s="48">
        <v>3.3</v>
      </c>
      <c r="J335" s="48">
        <v>0</v>
      </c>
      <c r="K335" s="48">
        <v>0</v>
      </c>
      <c r="L335" s="48">
        <v>0</v>
      </c>
      <c r="M335" s="48">
        <v>0</v>
      </c>
      <c r="N335" s="61">
        <f t="shared" si="34"/>
        <v>0.32999999999999996</v>
      </c>
      <c r="O335" s="49"/>
    </row>
    <row r="336" spans="2:15" x14ac:dyDescent="0.25">
      <c r="B336" s="53" t="s">
        <v>133</v>
      </c>
      <c r="C336" s="20">
        <v>200</v>
      </c>
      <c r="D336" s="48">
        <v>200</v>
      </c>
      <c r="E336" s="48">
        <v>0</v>
      </c>
      <c r="F336" s="48">
        <v>0</v>
      </c>
      <c r="G336" s="48">
        <v>18</v>
      </c>
      <c r="H336" s="48">
        <v>0</v>
      </c>
      <c r="I336" s="48">
        <v>0</v>
      </c>
      <c r="J336" s="48">
        <v>0</v>
      </c>
      <c r="K336" s="48">
        <v>200</v>
      </c>
      <c r="L336" s="48">
        <v>0</v>
      </c>
      <c r="M336" s="48">
        <v>0</v>
      </c>
      <c r="N336" s="61">
        <f t="shared" si="34"/>
        <v>41.8</v>
      </c>
      <c r="O336" s="49"/>
    </row>
    <row r="337" spans="2:15" x14ac:dyDescent="0.25">
      <c r="B337" s="53" t="s">
        <v>134</v>
      </c>
      <c r="C337" s="20">
        <v>0.2</v>
      </c>
      <c r="D337" s="48">
        <v>0</v>
      </c>
      <c r="E337" s="48">
        <v>0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0.4</v>
      </c>
      <c r="L337" s="48">
        <v>0</v>
      </c>
      <c r="M337" s="48">
        <v>0</v>
      </c>
      <c r="N337" s="61">
        <f t="shared" si="34"/>
        <v>0.04</v>
      </c>
      <c r="O337" s="49"/>
    </row>
    <row r="338" spans="2:15" x14ac:dyDescent="0.25">
      <c r="B338" s="53" t="s">
        <v>135</v>
      </c>
      <c r="C338" s="20">
        <v>38.5</v>
      </c>
      <c r="D338" s="48">
        <v>0</v>
      </c>
      <c r="E338" s="48">
        <v>87</v>
      </c>
      <c r="F338" s="48">
        <v>74</v>
      </c>
      <c r="G338" s="48">
        <v>0</v>
      </c>
      <c r="H338" s="48">
        <v>103.8</v>
      </c>
      <c r="I338" s="48">
        <v>87</v>
      </c>
      <c r="J338" s="48">
        <v>37</v>
      </c>
      <c r="K338" s="48">
        <v>110</v>
      </c>
      <c r="L338" s="48">
        <v>0</v>
      </c>
      <c r="M338" s="48">
        <v>103</v>
      </c>
      <c r="N338" s="61">
        <f t="shared" si="34"/>
        <v>60.179999999999993</v>
      </c>
      <c r="O338" s="49"/>
    </row>
    <row r="339" spans="2:15" x14ac:dyDescent="0.25">
      <c r="B339" s="53" t="s">
        <v>99</v>
      </c>
      <c r="C339" s="20">
        <v>24</v>
      </c>
      <c r="D339" s="48">
        <v>83.6</v>
      </c>
      <c r="E339" s="48">
        <v>0</v>
      </c>
      <c r="F339" s="48">
        <v>0</v>
      </c>
      <c r="G339" s="48">
        <v>0</v>
      </c>
      <c r="H339" s="48">
        <v>0</v>
      </c>
      <c r="I339" s="48">
        <v>0</v>
      </c>
      <c r="J339" s="48">
        <v>200</v>
      </c>
      <c r="K339" s="48">
        <v>0</v>
      </c>
      <c r="L339" s="48">
        <v>0</v>
      </c>
      <c r="M339" s="48">
        <v>0</v>
      </c>
      <c r="N339" s="61">
        <f t="shared" si="34"/>
        <v>28.360000000000003</v>
      </c>
      <c r="O339" s="49"/>
    </row>
    <row r="340" spans="2:15" x14ac:dyDescent="0.25">
      <c r="B340" s="53" t="s">
        <v>100</v>
      </c>
      <c r="C340" s="20">
        <v>30</v>
      </c>
      <c r="D340" s="48">
        <v>0</v>
      </c>
      <c r="E340" s="48">
        <v>0</v>
      </c>
      <c r="F340" s="48">
        <v>0</v>
      </c>
      <c r="G340" s="48">
        <v>131.25</v>
      </c>
      <c r="H340" s="48">
        <v>0</v>
      </c>
      <c r="I340" s="48">
        <v>0</v>
      </c>
      <c r="J340" s="48">
        <v>0</v>
      </c>
      <c r="K340" s="48">
        <v>0</v>
      </c>
      <c r="L340" s="48">
        <v>131.25</v>
      </c>
      <c r="M340" s="48">
        <v>0</v>
      </c>
      <c r="N340" s="61">
        <f t="shared" si="34"/>
        <v>26.25</v>
      </c>
      <c r="O340" s="49"/>
    </row>
    <row r="341" spans="2:15" x14ac:dyDescent="0.25">
      <c r="B341" s="53" t="s">
        <v>136</v>
      </c>
      <c r="C341" s="20">
        <v>300</v>
      </c>
      <c r="D341" s="48">
        <v>233.6</v>
      </c>
      <c r="E341" s="48">
        <v>100</v>
      </c>
      <c r="F341" s="48">
        <v>45</v>
      </c>
      <c r="G341" s="48">
        <v>139.6</v>
      </c>
      <c r="H341" s="48">
        <v>176</v>
      </c>
      <c r="I341" s="48">
        <v>114</v>
      </c>
      <c r="J341" s="48">
        <v>276</v>
      </c>
      <c r="K341" s="48">
        <v>56</v>
      </c>
      <c r="L341" s="48">
        <v>184.6</v>
      </c>
      <c r="M341" s="48">
        <v>290</v>
      </c>
      <c r="N341" s="61">
        <f t="shared" si="34"/>
        <v>161.47999999999999</v>
      </c>
      <c r="O341" s="49"/>
    </row>
    <row r="342" spans="2:15" x14ac:dyDescent="0.25">
      <c r="B342" s="54" t="s">
        <v>137</v>
      </c>
      <c r="C342" s="20">
        <v>250</v>
      </c>
      <c r="D342" s="48">
        <v>100</v>
      </c>
      <c r="E342" s="48">
        <v>0</v>
      </c>
      <c r="F342" s="48">
        <v>100</v>
      </c>
      <c r="G342" s="48">
        <v>0</v>
      </c>
      <c r="H342" s="48">
        <v>0</v>
      </c>
      <c r="I342" s="48">
        <v>0</v>
      </c>
      <c r="J342" s="48">
        <v>200</v>
      </c>
      <c r="K342" s="48">
        <v>100</v>
      </c>
      <c r="L342" s="48">
        <v>100</v>
      </c>
      <c r="M342" s="48">
        <v>0</v>
      </c>
      <c r="N342" s="61">
        <f t="shared" si="34"/>
        <v>60</v>
      </c>
      <c r="O342" s="49"/>
    </row>
    <row r="343" spans="2:15" x14ac:dyDescent="0.25">
      <c r="B343" s="54" t="s">
        <v>138</v>
      </c>
      <c r="C343" s="20">
        <v>50</v>
      </c>
      <c r="D343" s="48">
        <v>0</v>
      </c>
      <c r="E343" s="48">
        <v>114.3</v>
      </c>
      <c r="F343" s="48">
        <v>0</v>
      </c>
      <c r="G343" s="48">
        <v>0</v>
      </c>
      <c r="H343" s="48">
        <v>0</v>
      </c>
      <c r="I343" s="48">
        <v>141</v>
      </c>
      <c r="J343" s="48">
        <v>0</v>
      </c>
      <c r="K343" s="48">
        <v>0</v>
      </c>
      <c r="L343" s="48">
        <v>0</v>
      </c>
      <c r="M343" s="48">
        <v>0</v>
      </c>
      <c r="N343" s="61">
        <f t="shared" si="34"/>
        <v>25.53</v>
      </c>
      <c r="O343" s="49"/>
    </row>
    <row r="344" spans="2:15" x14ac:dyDescent="0.25">
      <c r="B344" s="53" t="s">
        <v>101</v>
      </c>
      <c r="C344" s="20">
        <v>5</v>
      </c>
      <c r="D344" s="48">
        <v>0</v>
      </c>
      <c r="E344" s="48">
        <v>18</v>
      </c>
      <c r="F344" s="48">
        <v>10</v>
      </c>
      <c r="G344" s="48">
        <v>0</v>
      </c>
      <c r="H344" s="48">
        <v>0</v>
      </c>
      <c r="I344" s="48">
        <v>10</v>
      </c>
      <c r="J344" s="48">
        <v>0</v>
      </c>
      <c r="K344" s="48">
        <v>10</v>
      </c>
      <c r="L344" s="48">
        <v>10</v>
      </c>
      <c r="M344" s="48">
        <v>0</v>
      </c>
      <c r="N344" s="61">
        <f t="shared" si="34"/>
        <v>5.8</v>
      </c>
      <c r="O344" s="49"/>
    </row>
    <row r="345" spans="2:15" x14ac:dyDescent="0.25">
      <c r="B345" s="53" t="s">
        <v>102</v>
      </c>
      <c r="C345" s="20">
        <v>5</v>
      </c>
      <c r="D345" s="48">
        <v>10</v>
      </c>
      <c r="E345" s="48">
        <v>20</v>
      </c>
      <c r="F345" s="48">
        <v>0</v>
      </c>
      <c r="G345" s="48">
        <v>0</v>
      </c>
      <c r="H345" s="48">
        <v>10</v>
      </c>
      <c r="I345" s="48">
        <v>0</v>
      </c>
      <c r="J345" s="48">
        <v>0</v>
      </c>
      <c r="K345" s="48">
        <v>0</v>
      </c>
      <c r="L345" s="48">
        <v>0</v>
      </c>
      <c r="M345" s="48">
        <v>10</v>
      </c>
      <c r="N345" s="61">
        <f t="shared" si="34"/>
        <v>5</v>
      </c>
      <c r="O345" s="49"/>
    </row>
    <row r="346" spans="2:15" x14ac:dyDescent="0.25">
      <c r="B346" s="53" t="s">
        <v>103</v>
      </c>
      <c r="C346" s="20">
        <v>15</v>
      </c>
      <c r="D346" s="48">
        <v>17</v>
      </c>
      <c r="E346" s="48">
        <v>0</v>
      </c>
      <c r="F346" s="48">
        <v>18</v>
      </c>
      <c r="G346" s="48">
        <v>14</v>
      </c>
      <c r="H346" s="48">
        <v>7</v>
      </c>
      <c r="I346" s="48">
        <v>0</v>
      </c>
      <c r="J346" s="48">
        <v>17</v>
      </c>
      <c r="K346" s="48">
        <v>15</v>
      </c>
      <c r="L346" s="48">
        <v>20</v>
      </c>
      <c r="M346" s="48">
        <v>22</v>
      </c>
      <c r="N346" s="61">
        <f t="shared" si="34"/>
        <v>13</v>
      </c>
      <c r="O346" s="49"/>
    </row>
    <row r="347" spans="2:15" x14ac:dyDescent="0.25">
      <c r="B347" s="53" t="s">
        <v>104</v>
      </c>
      <c r="C347" s="20">
        <v>15</v>
      </c>
      <c r="D347" s="48">
        <v>18</v>
      </c>
      <c r="E347" s="48">
        <v>15</v>
      </c>
      <c r="F347" s="48">
        <v>11</v>
      </c>
      <c r="G347" s="48">
        <v>10.5</v>
      </c>
      <c r="H347" s="48">
        <v>21.8</v>
      </c>
      <c r="I347" s="48">
        <v>29</v>
      </c>
      <c r="J347" s="48">
        <v>8.5</v>
      </c>
      <c r="K347" s="48">
        <v>19</v>
      </c>
      <c r="L347" s="48">
        <v>10</v>
      </c>
      <c r="M347" s="48">
        <v>14.5</v>
      </c>
      <c r="N347" s="61">
        <f t="shared" si="34"/>
        <v>15.73</v>
      </c>
      <c r="O347" s="49"/>
    </row>
    <row r="348" spans="2:15" x14ac:dyDescent="0.25">
      <c r="B348" s="53" t="s">
        <v>105</v>
      </c>
      <c r="C348" s="20">
        <v>40</v>
      </c>
      <c r="D348" s="48">
        <v>0</v>
      </c>
      <c r="E348" s="48">
        <v>9.1999999999999993</v>
      </c>
      <c r="F348" s="48">
        <v>120</v>
      </c>
      <c r="G348" s="48">
        <v>46.25</v>
      </c>
      <c r="H348" s="48">
        <v>0</v>
      </c>
      <c r="I348" s="48">
        <v>4</v>
      </c>
      <c r="J348" s="48">
        <v>0</v>
      </c>
      <c r="K348" s="48">
        <v>2.7</v>
      </c>
      <c r="L348" s="48">
        <v>126.25</v>
      </c>
      <c r="M348" s="48">
        <v>0</v>
      </c>
      <c r="N348" s="61">
        <f t="shared" si="34"/>
        <v>30.839999999999996</v>
      </c>
      <c r="O348" s="49"/>
    </row>
    <row r="349" spans="2:15" x14ac:dyDescent="0.25">
      <c r="B349" s="53" t="s">
        <v>106</v>
      </c>
      <c r="C349" s="20">
        <v>2.5</v>
      </c>
      <c r="D349" s="48">
        <v>11</v>
      </c>
      <c r="E349" s="48">
        <v>3.2</v>
      </c>
      <c r="F349" s="48">
        <v>7</v>
      </c>
      <c r="G349" s="48">
        <v>10</v>
      </c>
      <c r="H349" s="48">
        <v>8</v>
      </c>
      <c r="I349" s="48">
        <v>4.2</v>
      </c>
      <c r="J349" s="48">
        <v>7</v>
      </c>
      <c r="K349" s="48">
        <v>3.5</v>
      </c>
      <c r="L349" s="48">
        <v>10</v>
      </c>
      <c r="M349" s="48">
        <v>9</v>
      </c>
      <c r="N349" s="61">
        <f t="shared" si="34"/>
        <v>7.2900000000000009</v>
      </c>
      <c r="O349" s="49"/>
    </row>
  </sheetData>
  <mergeCells count="154">
    <mergeCell ref="O321:O322"/>
    <mergeCell ref="I321:I322"/>
    <mergeCell ref="J321:J322"/>
    <mergeCell ref="K321:K322"/>
    <mergeCell ref="L321:L322"/>
    <mergeCell ref="M321:M322"/>
    <mergeCell ref="N321:N322"/>
    <mergeCell ref="N299:N300"/>
    <mergeCell ref="O299:O300"/>
    <mergeCell ref="B318:O318"/>
    <mergeCell ref="B319:B320"/>
    <mergeCell ref="D319:O320"/>
    <mergeCell ref="D321:D322"/>
    <mergeCell ref="E321:E322"/>
    <mergeCell ref="F321:F322"/>
    <mergeCell ref="G321:G322"/>
    <mergeCell ref="H321:H322"/>
    <mergeCell ref="H299:H300"/>
    <mergeCell ref="I299:I300"/>
    <mergeCell ref="J299:J300"/>
    <mergeCell ref="K299:K300"/>
    <mergeCell ref="L299:L300"/>
    <mergeCell ref="M299:M300"/>
    <mergeCell ref="L288:O288"/>
    <mergeCell ref="B290:O290"/>
    <mergeCell ref="B297:O297"/>
    <mergeCell ref="A299:A300"/>
    <mergeCell ref="B299:B300"/>
    <mergeCell ref="C299:C300"/>
    <mergeCell ref="D299:D300"/>
    <mergeCell ref="E299:E300"/>
    <mergeCell ref="F299:F300"/>
    <mergeCell ref="G299:G300"/>
    <mergeCell ref="A288:A289"/>
    <mergeCell ref="B288:B289"/>
    <mergeCell ref="C288:C289"/>
    <mergeCell ref="D288:F288"/>
    <mergeCell ref="G288:G289"/>
    <mergeCell ref="H288:K288"/>
    <mergeCell ref="H255:K255"/>
    <mergeCell ref="L255:O255"/>
    <mergeCell ref="B257:O257"/>
    <mergeCell ref="B263:O263"/>
    <mergeCell ref="B276:O276"/>
    <mergeCell ref="A287:O287"/>
    <mergeCell ref="L222:O222"/>
    <mergeCell ref="B224:O224"/>
    <mergeCell ref="B230:O230"/>
    <mergeCell ref="B242:O242"/>
    <mergeCell ref="A254:O254"/>
    <mergeCell ref="A255:A256"/>
    <mergeCell ref="B255:B256"/>
    <mergeCell ref="C255:C256"/>
    <mergeCell ref="D255:F255"/>
    <mergeCell ref="G255:G256"/>
    <mergeCell ref="B212:O212"/>
    <mergeCell ref="A221:O221"/>
    <mergeCell ref="A222:A223"/>
    <mergeCell ref="B222:B223"/>
    <mergeCell ref="C222:C223"/>
    <mergeCell ref="D222:F222"/>
    <mergeCell ref="G222:G223"/>
    <mergeCell ref="H222:K222"/>
    <mergeCell ref="H200:H201"/>
    <mergeCell ref="I200:I201"/>
    <mergeCell ref="J200:J201"/>
    <mergeCell ref="K200:K201"/>
    <mergeCell ref="L200:L201"/>
    <mergeCell ref="M200:M201"/>
    <mergeCell ref="L190:O190"/>
    <mergeCell ref="B192:O192"/>
    <mergeCell ref="B198:O198"/>
    <mergeCell ref="A200:A201"/>
    <mergeCell ref="B200:B201"/>
    <mergeCell ref="C200:C201"/>
    <mergeCell ref="D200:D201"/>
    <mergeCell ref="E200:E201"/>
    <mergeCell ref="F200:F201"/>
    <mergeCell ref="G200:G201"/>
    <mergeCell ref="A190:A191"/>
    <mergeCell ref="B190:B191"/>
    <mergeCell ref="C190:C191"/>
    <mergeCell ref="D190:F190"/>
    <mergeCell ref="G190:G191"/>
    <mergeCell ref="H190:K190"/>
    <mergeCell ref="N200:N201"/>
    <mergeCell ref="O200:O201"/>
    <mergeCell ref="H158:K158"/>
    <mergeCell ref="L158:O158"/>
    <mergeCell ref="B160:N160"/>
    <mergeCell ref="B165:O165"/>
    <mergeCell ref="B178:O178"/>
    <mergeCell ref="A189:O189"/>
    <mergeCell ref="L126:O126"/>
    <mergeCell ref="B128:O128"/>
    <mergeCell ref="B134:O134"/>
    <mergeCell ref="B147:O147"/>
    <mergeCell ref="A157:O157"/>
    <mergeCell ref="A158:A159"/>
    <mergeCell ref="B158:B159"/>
    <mergeCell ref="C158:C159"/>
    <mergeCell ref="D158:F158"/>
    <mergeCell ref="G158:G159"/>
    <mergeCell ref="A126:A127"/>
    <mergeCell ref="B126:B127"/>
    <mergeCell ref="C126:C127"/>
    <mergeCell ref="D126:F126"/>
    <mergeCell ref="G126:G127"/>
    <mergeCell ref="H126:K126"/>
    <mergeCell ref="H95:K95"/>
    <mergeCell ref="L95:O95"/>
    <mergeCell ref="B97:O97"/>
    <mergeCell ref="B103:O103"/>
    <mergeCell ref="B116:N116"/>
    <mergeCell ref="A125:O125"/>
    <mergeCell ref="L63:O63"/>
    <mergeCell ref="B65:O65"/>
    <mergeCell ref="B71:O71"/>
    <mergeCell ref="B84:O84"/>
    <mergeCell ref="A94:O94"/>
    <mergeCell ref="A95:A96"/>
    <mergeCell ref="B95:B96"/>
    <mergeCell ref="C95:C96"/>
    <mergeCell ref="D95:F95"/>
    <mergeCell ref="G95:G96"/>
    <mergeCell ref="B34:O34"/>
    <mergeCell ref="B39:O39"/>
    <mergeCell ref="B52:O52"/>
    <mergeCell ref="A62:O62"/>
    <mergeCell ref="A63:A64"/>
    <mergeCell ref="B63:B64"/>
    <mergeCell ref="C63:C64"/>
    <mergeCell ref="D63:F63"/>
    <mergeCell ref="G63:G64"/>
    <mergeCell ref="H63:K63"/>
    <mergeCell ref="B5:O5"/>
    <mergeCell ref="B11:O11"/>
    <mergeCell ref="A31:O31"/>
    <mergeCell ref="A32:A33"/>
    <mergeCell ref="B32:B33"/>
    <mergeCell ref="C32:C33"/>
    <mergeCell ref="D32:F32"/>
    <mergeCell ref="G32:G33"/>
    <mergeCell ref="H32:K32"/>
    <mergeCell ref="L32:O32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orientation="landscape" verticalDpi="180" r:id="rId1"/>
  <headerFooter>
    <oddHeader>&amp;C12-18 лет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Отчет о совместимости</vt:lpstr>
      <vt:lpstr>ведомость 10 дней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2023-10-20T05:14:29Z</dcterms:modified>
</cp:coreProperties>
</file>